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muži" sheetId="1" r:id="rId1"/>
    <sheet name="senioři" sheetId="2" r:id="rId2"/>
  </sheets>
  <definedNames>
    <definedName name="_xlnm.Print_Titles" localSheetId="0">'muži'!$3:$3</definedName>
    <definedName name="_xlnm.Print_Titles" localSheetId="1">'senioři'!$3:$3</definedName>
    <definedName name="_xlnm.Print_Area" localSheetId="0">'muži'!$A$3:$AW$31</definedName>
    <definedName name="_xlnm.Print_Area" localSheetId="1">'senioři'!$A$3:$Y$28</definedName>
  </definedNames>
  <calcPr fullCalcOnLoad="1"/>
</workbook>
</file>

<file path=xl/sharedStrings.xml><?xml version="1.0" encoding="utf-8"?>
<sst xmlns="http://schemas.openxmlformats.org/spreadsheetml/2006/main" count="177" uniqueCount="115">
  <si>
    <t>Dráha č.1</t>
  </si>
  <si>
    <t>Dráha č.2</t>
  </si>
  <si>
    <t>Dráha č.3</t>
  </si>
  <si>
    <t>Dráha č.4</t>
  </si>
  <si>
    <t>Hráč</t>
  </si>
  <si>
    <t>Plné</t>
  </si>
  <si>
    <t>Dor.</t>
  </si>
  <si>
    <t>CH.</t>
  </si>
  <si>
    <t>Celkem</t>
  </si>
  <si>
    <t>Pořadí</t>
  </si>
  <si>
    <t>Oddíl</t>
  </si>
  <si>
    <t>Start. Číslo</t>
  </si>
  <si>
    <t>celkem</t>
  </si>
  <si>
    <t>max plné+max dor</t>
  </si>
  <si>
    <t>suma max drah</t>
  </si>
  <si>
    <t>suma max pln.+max. dor drah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</si>
  <si>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</si>
  <si>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</si>
  <si>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</si>
  <si>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</si>
  <si>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</si>
  <si>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</si>
  <si>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</si>
  <si>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</si>
  <si>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</si>
  <si>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</si>
  <si>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</si>
  <si>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</si>
  <si>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</si>
  <si>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</si>
  <si>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</si>
  <si>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</si>
  <si>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maxima</t>
  </si>
  <si>
    <t>reg. Č.</t>
  </si>
  <si>
    <t>Svačina Jiří</t>
  </si>
  <si>
    <t>Hrstka Libor</t>
  </si>
  <si>
    <t>Sokol Chotoviny</t>
  </si>
  <si>
    <t>05897</t>
  </si>
  <si>
    <t>02869</t>
  </si>
  <si>
    <t>Bronec Pavel</t>
  </si>
  <si>
    <t>TJ Sokol Chýnov</t>
  </si>
  <si>
    <t>02834</t>
  </si>
  <si>
    <t>Straka Dušan</t>
  </si>
  <si>
    <t>TJ Silon</t>
  </si>
  <si>
    <t>Chalaš Jaroslav</t>
  </si>
  <si>
    <t>09483</t>
  </si>
  <si>
    <t>Němec Pavel</t>
  </si>
  <si>
    <t>03238</t>
  </si>
  <si>
    <t>Vrbík Pavel</t>
  </si>
  <si>
    <t>TJ Spartak Sezimovo Ústí</t>
  </si>
  <si>
    <t>Dvořák Miroslav</t>
  </si>
  <si>
    <t>15331</t>
  </si>
  <si>
    <t>Kášek David</t>
  </si>
  <si>
    <t>Lokomotiva Tábor</t>
  </si>
  <si>
    <t>05898</t>
  </si>
  <si>
    <t>Samec Zdeněk</t>
  </si>
  <si>
    <t>02801</t>
  </si>
  <si>
    <t>Bystřický Petr</t>
  </si>
  <si>
    <t>05644</t>
  </si>
  <si>
    <t>Jelínek Borek</t>
  </si>
  <si>
    <t>10605</t>
  </si>
  <si>
    <t>Smažík Karel</t>
  </si>
  <si>
    <t>10919</t>
  </si>
  <si>
    <t>Chval Petr</t>
  </si>
  <si>
    <t>Pouznar Marcel</t>
  </si>
  <si>
    <t>Mareš Radim</t>
  </si>
  <si>
    <t>16796</t>
  </si>
  <si>
    <t>17410</t>
  </si>
  <si>
    <t>2
1 Dor.</t>
  </si>
  <si>
    <t>2
1 Celk.</t>
  </si>
  <si>
    <t>2
1 CH.</t>
  </si>
  <si>
    <t>2
2 Plné</t>
  </si>
  <si>
    <t>2
2 Dor.</t>
  </si>
  <si>
    <t>2
2 Celk.</t>
  </si>
  <si>
    <t>2
2 CH.</t>
  </si>
  <si>
    <t>2
3 Plné</t>
  </si>
  <si>
    <t>2
3 Dor.</t>
  </si>
  <si>
    <t>2
3 Celk.</t>
  </si>
  <si>
    <t>2
3 CH.</t>
  </si>
  <si>
    <t>2
4 Plné</t>
  </si>
  <si>
    <t>2
4 Dor.</t>
  </si>
  <si>
    <t>2
4 Celk.</t>
  </si>
  <si>
    <t>2
4 CH.</t>
  </si>
  <si>
    <t>2
1 Plné</t>
  </si>
  <si>
    <t>Součet
Dor.</t>
  </si>
  <si>
    <t>Součet
Celkem</t>
  </si>
  <si>
    <t>Součet
CH.</t>
  </si>
  <si>
    <t>Součet
Plné</t>
  </si>
  <si>
    <t>Kolář Milan</t>
  </si>
  <si>
    <t>SKK Real s. Tábor</t>
  </si>
  <si>
    <t>04256</t>
  </si>
  <si>
    <t>Petrů Pavel</t>
  </si>
  <si>
    <t>02807</t>
  </si>
  <si>
    <t>Honsa Josef</t>
  </si>
  <si>
    <t>TJ Spartak Soběslav</t>
  </si>
  <si>
    <t>18401</t>
  </si>
  <si>
    <t>Přibyl Luboš</t>
  </si>
  <si>
    <t>Fábera František</t>
  </si>
  <si>
    <t>Hein Zbyněk</t>
  </si>
  <si>
    <t>02873</t>
  </si>
  <si>
    <t>05042</t>
  </si>
  <si>
    <t>16153</t>
  </si>
  <si>
    <t>Vitha Jiří</t>
  </si>
  <si>
    <t>Tománek Oldřich</t>
  </si>
  <si>
    <t>Děd Petr</t>
  </si>
  <si>
    <t>02842</t>
  </si>
  <si>
    <t>Dvořák Jiří</t>
  </si>
  <si>
    <t>04253</t>
  </si>
  <si>
    <t>Podroužek Václav</t>
  </si>
  <si>
    <t>04254</t>
  </si>
  <si>
    <t>Blažek Pavel</t>
  </si>
  <si>
    <t>16577</t>
  </si>
  <si>
    <t>První nához</t>
  </si>
  <si>
    <t>Druhý nához</t>
  </si>
  <si>
    <t>Postup na MJK2009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</si>
</sst>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2" borderId="18" xfId="0" applyFont="1" applyFill="1" applyBorder="1" applyAlignment="1">
      <alignment/>
    </xf>
    <xf numFmtId="0" fontId="3" fillId="2" borderId="9" xfId="0" applyFont="1" applyFill="1" applyBorder="1" applyAlignment="1" applyProtection="1">
      <alignment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2" borderId="20" xfId="0" applyFont="1" applyFill="1" applyBorder="1" applyAlignment="1" applyProtection="1">
      <alignment/>
      <protection hidden="1"/>
    </xf>
    <xf numFmtId="0" fontId="4" fillId="2" borderId="20" xfId="0" applyFont="1" applyFill="1" applyBorder="1" applyAlignment="1" applyProtection="1">
      <alignment/>
      <protection hidden="1"/>
    </xf>
    <xf numFmtId="0" fontId="3" fillId="2" borderId="22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2" borderId="19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>
      <alignment/>
    </xf>
    <xf numFmtId="0" fontId="3" fillId="3" borderId="2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3" fillId="3" borderId="20" xfId="0" applyFont="1" applyFill="1" applyBorder="1" applyAlignment="1" applyProtection="1">
      <alignment/>
      <protection hidden="1"/>
    </xf>
    <xf numFmtId="0" fontId="2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49" fontId="3" fillId="0" borderId="25" xfId="0" applyNumberFormat="1" applyFont="1" applyBorder="1" applyAlignment="1" applyProtection="1">
      <alignment horizontal="right"/>
      <protection locked="0"/>
    </xf>
    <xf numFmtId="49" fontId="3" fillId="0" borderId="26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49" fontId="3" fillId="0" borderId="27" xfId="0" applyNumberFormat="1" applyFont="1" applyBorder="1" applyAlignment="1" applyProtection="1">
      <alignment horizontal="right"/>
      <protection locked="0"/>
    </xf>
    <xf numFmtId="0" fontId="1" fillId="4" borderId="1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4" borderId="5" xfId="0" applyFont="1" applyFill="1" applyBorder="1" applyAlignment="1" applyProtection="1">
      <alignment/>
      <protection hidden="1"/>
    </xf>
    <xf numFmtId="0" fontId="3" fillId="4" borderId="3" xfId="0" applyFont="1" applyFill="1" applyBorder="1" applyAlignment="1" applyProtection="1">
      <alignment/>
      <protection hidden="1"/>
    </xf>
    <xf numFmtId="0" fontId="4" fillId="4" borderId="3" xfId="0" applyFont="1" applyFill="1" applyBorder="1" applyAlignment="1" applyProtection="1">
      <alignment/>
      <protection hidden="1"/>
    </xf>
    <xf numFmtId="0" fontId="3" fillId="4" borderId="10" xfId="0" applyFon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49" fontId="3" fillId="0" borderId="28" xfId="0" applyNumberFormat="1" applyFont="1" applyBorder="1" applyAlignment="1" applyProtection="1">
      <alignment horizontal="right"/>
      <protection locked="0"/>
    </xf>
    <xf numFmtId="0" fontId="3" fillId="0" borderId="29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26" xfId="0" applyFont="1" applyBorder="1" applyAlignment="1">
      <alignment/>
    </xf>
    <xf numFmtId="0" fontId="3" fillId="0" borderId="3" xfId="0" applyFont="1" applyFill="1" applyBorder="1" applyAlignment="1" applyProtection="1">
      <alignment/>
      <protection locked="0"/>
    </xf>
    <xf numFmtId="0" fontId="1" fillId="5" borderId="17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3" fillId="5" borderId="5" xfId="0" applyFont="1" applyFill="1" applyBorder="1" applyAlignment="1" applyProtection="1">
      <alignment/>
      <protection hidden="1"/>
    </xf>
    <xf numFmtId="0" fontId="3" fillId="5" borderId="3" xfId="0" applyFont="1" applyFill="1" applyBorder="1" applyAlignment="1" applyProtection="1">
      <alignment/>
      <protection hidden="1"/>
    </xf>
    <xf numFmtId="0" fontId="4" fillId="5" borderId="3" xfId="0" applyFont="1" applyFill="1" applyBorder="1" applyAlignment="1" applyProtection="1">
      <alignment/>
      <protection hidden="1"/>
    </xf>
    <xf numFmtId="0" fontId="3" fillId="5" borderId="10" xfId="0" applyFont="1" applyFill="1" applyBorder="1" applyAlignment="1" applyProtection="1">
      <alignment/>
      <protection hidden="1"/>
    </xf>
    <xf numFmtId="0" fontId="4" fillId="5" borderId="30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tabSelected="1" workbookViewId="0" topLeftCell="A1">
      <selection activeCell="D26" sqref="D26"/>
    </sheetView>
  </sheetViews>
  <sheetFormatPr defaultColWidth="9.00390625" defaultRowHeight="18" customHeight="1"/>
  <cols>
    <col min="1" max="1" width="6.875" style="0" customWidth="1"/>
    <col min="2" max="2" width="4.375" style="0" hidden="1" customWidth="1"/>
    <col min="3" max="3" width="19.125" style="0" customWidth="1"/>
    <col min="4" max="4" width="21.625" style="0" customWidth="1"/>
    <col min="5" max="5" width="8.50390625" style="0" hidden="1" customWidth="1"/>
    <col min="6" max="6" width="5.375" style="0" hidden="1" customWidth="1"/>
    <col min="7" max="7" width="3.875" style="0" hidden="1" customWidth="1"/>
    <col min="8" max="8" width="4.875" style="0" hidden="1" customWidth="1"/>
    <col min="9" max="9" width="2.375" style="0" hidden="1" customWidth="1"/>
    <col min="10" max="10" width="5.00390625" style="0" hidden="1" customWidth="1"/>
    <col min="11" max="11" width="4.00390625" style="0" hidden="1" customWidth="1"/>
    <col min="12" max="12" width="4.875" style="0" hidden="1" customWidth="1"/>
    <col min="13" max="13" width="2.50390625" style="0" hidden="1" customWidth="1"/>
    <col min="14" max="14" width="4.875" style="0" hidden="1" customWidth="1"/>
    <col min="15" max="15" width="4.00390625" style="0" hidden="1" customWidth="1"/>
    <col min="16" max="16" width="4.875" style="0" hidden="1" customWidth="1"/>
    <col min="17" max="17" width="3.00390625" style="0" hidden="1" customWidth="1"/>
    <col min="18" max="18" width="4.00390625" style="0" hidden="1" customWidth="1"/>
    <col min="19" max="19" width="3.50390625" style="0" hidden="1" customWidth="1"/>
    <col min="20" max="20" width="4.875" style="0" hidden="1" customWidth="1"/>
    <col min="21" max="21" width="2.50390625" style="0" hidden="1" customWidth="1"/>
    <col min="22" max="22" width="5.50390625" style="0" bestFit="1" customWidth="1"/>
    <col min="23" max="23" width="6.00390625" style="0" customWidth="1"/>
    <col min="24" max="24" width="7.875" style="0" customWidth="1"/>
    <col min="25" max="25" width="4.00390625" style="0" customWidth="1"/>
    <col min="26" max="26" width="5.125" style="0" hidden="1" customWidth="1"/>
    <col min="27" max="27" width="3.875" style="0" hidden="1" customWidth="1"/>
    <col min="28" max="28" width="5.125" style="0" hidden="1" customWidth="1"/>
    <col min="29" max="29" width="3.00390625" style="0" hidden="1" customWidth="1"/>
    <col min="30" max="30" width="5.50390625" style="0" hidden="1" customWidth="1"/>
    <col min="31" max="31" width="3.625" style="0" hidden="1" customWidth="1"/>
    <col min="32" max="32" width="5.375" style="0" hidden="1" customWidth="1"/>
    <col min="33" max="33" width="2.50390625" style="0" hidden="1" customWidth="1"/>
    <col min="34" max="34" width="5.375" style="0" hidden="1" customWidth="1"/>
    <col min="35" max="35" width="4.625" style="0" hidden="1" customWidth="1"/>
    <col min="36" max="36" width="5.125" style="0" hidden="1" customWidth="1"/>
    <col min="37" max="37" width="3.125" style="0" hidden="1" customWidth="1"/>
    <col min="38" max="38" width="4.875" style="0" hidden="1" customWidth="1"/>
    <col min="39" max="39" width="4.375" style="0" hidden="1" customWidth="1"/>
    <col min="40" max="40" width="5.125" style="0" hidden="1" customWidth="1"/>
    <col min="41" max="41" width="4.375" style="0" hidden="1" customWidth="1"/>
    <col min="42" max="43" width="5.125" style="0" bestFit="1" customWidth="1"/>
    <col min="44" max="44" width="7.125" style="0" customWidth="1"/>
    <col min="45" max="45" width="4.00390625" style="0" customWidth="1"/>
    <col min="46" max="46" width="7.125" style="0" customWidth="1"/>
    <col min="47" max="47" width="7.375" style="0" bestFit="1" customWidth="1"/>
    <col min="48" max="48" width="7.875" style="0" bestFit="1" customWidth="1"/>
    <col min="49" max="49" width="7.375" style="0" bestFit="1" customWidth="1"/>
  </cols>
  <sheetData>
    <row r="1" spans="2:49" ht="18" customHeight="1" thickBot="1">
      <c r="B1" s="43"/>
      <c r="C1" s="43"/>
      <c r="D1" s="44"/>
      <c r="E1" s="43"/>
      <c r="F1" s="88" t="s">
        <v>0</v>
      </c>
      <c r="G1" s="89"/>
      <c r="H1" s="89"/>
      <c r="I1" s="90"/>
      <c r="J1" s="88" t="s">
        <v>1</v>
      </c>
      <c r="K1" s="89"/>
      <c r="L1" s="89"/>
      <c r="M1" s="90"/>
      <c r="N1" s="88" t="s">
        <v>2</v>
      </c>
      <c r="O1" s="89"/>
      <c r="P1" s="89"/>
      <c r="Q1" s="90"/>
      <c r="R1" s="88" t="s">
        <v>3</v>
      </c>
      <c r="S1" s="89"/>
      <c r="T1" s="89"/>
      <c r="U1" s="89"/>
      <c r="V1" s="85" t="s">
        <v>112</v>
      </c>
      <c r="W1" s="86"/>
      <c r="X1" s="86"/>
      <c r="Y1" s="8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80" t="s">
        <v>113</v>
      </c>
      <c r="AQ1" s="81"/>
      <c r="AR1" s="81"/>
      <c r="AS1" s="81"/>
      <c r="AT1" s="82" t="s">
        <v>8</v>
      </c>
      <c r="AU1" s="83"/>
      <c r="AV1" s="83"/>
      <c r="AW1" s="84"/>
    </row>
    <row r="2" spans="2:25" ht="4.5" customHeight="1" thickBo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5"/>
    </row>
    <row r="3" spans="1:49" ht="26.25" customHeight="1" thickBot="1">
      <c r="A3" s="18" t="s">
        <v>9</v>
      </c>
      <c r="B3" s="22" t="s">
        <v>11</v>
      </c>
      <c r="C3" s="1" t="s">
        <v>4</v>
      </c>
      <c r="D3" s="11" t="s">
        <v>10</v>
      </c>
      <c r="E3" s="48" t="s">
        <v>33</v>
      </c>
      <c r="F3" s="40" t="s">
        <v>16</v>
      </c>
      <c r="G3" s="41" t="s">
        <v>17</v>
      </c>
      <c r="H3" s="41" t="s">
        <v>18</v>
      </c>
      <c r="I3" s="42" t="s">
        <v>19</v>
      </c>
      <c r="J3" s="40" t="s">
        <v>20</v>
      </c>
      <c r="K3" s="41" t="s">
        <v>21</v>
      </c>
      <c r="L3" s="41" t="s">
        <v>22</v>
      </c>
      <c r="M3" s="42" t="s">
        <v>23</v>
      </c>
      <c r="N3" s="40" t="s">
        <v>24</v>
      </c>
      <c r="O3" s="41" t="s">
        <v>25</v>
      </c>
      <c r="P3" s="41" t="s">
        <v>26</v>
      </c>
      <c r="Q3" s="42" t="s">
        <v>27</v>
      </c>
      <c r="R3" s="40" t="s">
        <v>28</v>
      </c>
      <c r="S3" s="41" t="s">
        <v>29</v>
      </c>
      <c r="T3" s="41" t="s">
        <v>30</v>
      </c>
      <c r="U3" s="42" t="s">
        <v>31</v>
      </c>
      <c r="V3" s="36" t="s">
        <v>5</v>
      </c>
      <c r="W3" s="2" t="s">
        <v>6</v>
      </c>
      <c r="X3" s="2" t="s">
        <v>8</v>
      </c>
      <c r="Y3" s="23" t="s">
        <v>7</v>
      </c>
      <c r="Z3" s="40" t="s">
        <v>83</v>
      </c>
      <c r="AA3" s="41" t="s">
        <v>68</v>
      </c>
      <c r="AB3" s="41" t="s">
        <v>69</v>
      </c>
      <c r="AC3" s="42" t="s">
        <v>70</v>
      </c>
      <c r="AD3" s="40" t="s">
        <v>71</v>
      </c>
      <c r="AE3" s="41" t="s">
        <v>72</v>
      </c>
      <c r="AF3" s="41" t="s">
        <v>73</v>
      </c>
      <c r="AG3" s="42" t="s">
        <v>74</v>
      </c>
      <c r="AH3" s="40" t="s">
        <v>75</v>
      </c>
      <c r="AI3" s="41" t="s">
        <v>76</v>
      </c>
      <c r="AJ3" s="41" t="s">
        <v>77</v>
      </c>
      <c r="AK3" s="42" t="s">
        <v>78</v>
      </c>
      <c r="AL3" s="40" t="s">
        <v>79</v>
      </c>
      <c r="AM3" s="41" t="s">
        <v>80</v>
      </c>
      <c r="AN3" s="41" t="s">
        <v>81</v>
      </c>
      <c r="AO3" s="42" t="s">
        <v>82</v>
      </c>
      <c r="AP3" s="73" t="s">
        <v>5</v>
      </c>
      <c r="AQ3" s="74" t="s">
        <v>6</v>
      </c>
      <c r="AR3" s="74" t="s">
        <v>8</v>
      </c>
      <c r="AS3" s="75" t="s">
        <v>7</v>
      </c>
      <c r="AT3" s="59" t="s">
        <v>87</v>
      </c>
      <c r="AU3" s="60" t="s">
        <v>84</v>
      </c>
      <c r="AV3" s="60" t="s">
        <v>85</v>
      </c>
      <c r="AW3" s="61" t="s">
        <v>86</v>
      </c>
    </row>
    <row r="4" spans="1:50" ht="18" customHeight="1">
      <c r="A4" s="19">
        <v>1</v>
      </c>
      <c r="B4" s="9">
        <v>23</v>
      </c>
      <c r="C4" s="72" t="s">
        <v>106</v>
      </c>
      <c r="D4" s="13" t="s">
        <v>40</v>
      </c>
      <c r="E4" s="50" t="s">
        <v>107</v>
      </c>
      <c r="F4" s="9">
        <v>89</v>
      </c>
      <c r="G4" s="37">
        <v>44</v>
      </c>
      <c r="H4" s="3">
        <f aca="true" t="shared" si="0" ref="H4:H35">F4+G4</f>
        <v>133</v>
      </c>
      <c r="I4" s="14">
        <v>0</v>
      </c>
      <c r="J4" s="9">
        <v>101</v>
      </c>
      <c r="K4" s="37">
        <v>53</v>
      </c>
      <c r="L4" s="3">
        <f aca="true" t="shared" si="1" ref="L4:L35">J4+K4</f>
        <v>154</v>
      </c>
      <c r="M4" s="14">
        <v>0</v>
      </c>
      <c r="N4" s="9">
        <v>87</v>
      </c>
      <c r="O4" s="37">
        <v>54</v>
      </c>
      <c r="P4" s="3">
        <f aca="true" t="shared" si="2" ref="P4:P35">N4+O4</f>
        <v>141</v>
      </c>
      <c r="Q4" s="14">
        <v>0</v>
      </c>
      <c r="R4" s="9">
        <v>94</v>
      </c>
      <c r="S4" s="37">
        <v>54</v>
      </c>
      <c r="T4" s="3">
        <f aca="true" t="shared" si="3" ref="T4:T35">R4+S4</f>
        <v>148</v>
      </c>
      <c r="U4" s="14">
        <v>0</v>
      </c>
      <c r="V4" s="33">
        <f aca="true" t="shared" si="4" ref="V4:V35">IF(F4+J4+N4+R4=0," ",F4+J4+N4+R4)</f>
        <v>371</v>
      </c>
      <c r="W4" s="4">
        <f aca="true" t="shared" si="5" ref="W4:W35">IF(F4+J4+N4+R4=0," ",G4+K4+O4+S4)</f>
        <v>205</v>
      </c>
      <c r="X4" s="5">
        <f aca="true" t="shared" si="6" ref="X4:X31">IF(F4+J4+N4+R4=0,0,H4+L4+P4+T4)</f>
        <v>576</v>
      </c>
      <c r="Y4" s="24">
        <f aca="true" t="shared" si="7" ref="Y4:Y35">IF(F4+J4+N4+R4=0," ",I4+M4+Q4+U4)</f>
        <v>0</v>
      </c>
      <c r="Z4" s="10">
        <v>102</v>
      </c>
      <c r="AA4" s="38">
        <v>51</v>
      </c>
      <c r="AB4" s="6">
        <f>Z4+AA4</f>
        <v>153</v>
      </c>
      <c r="AC4" s="15">
        <v>1</v>
      </c>
      <c r="AD4" s="10">
        <v>98</v>
      </c>
      <c r="AE4" s="38">
        <v>44</v>
      </c>
      <c r="AF4" s="6">
        <f aca="true" t="shared" si="8" ref="AF4:AF14">AD4+AE4</f>
        <v>142</v>
      </c>
      <c r="AG4" s="15">
        <v>0</v>
      </c>
      <c r="AH4" s="10">
        <v>103</v>
      </c>
      <c r="AI4" s="38">
        <v>43</v>
      </c>
      <c r="AJ4" s="6">
        <f aca="true" t="shared" si="9" ref="AJ4:AJ14">AH4+AI4</f>
        <v>146</v>
      </c>
      <c r="AK4" s="15">
        <v>0</v>
      </c>
      <c r="AL4" s="10">
        <v>94</v>
      </c>
      <c r="AM4" s="38">
        <v>51</v>
      </c>
      <c r="AN4" s="6">
        <f aca="true" t="shared" si="10" ref="AN4:AN14">AL4+AM4</f>
        <v>145</v>
      </c>
      <c r="AO4" s="15">
        <v>0</v>
      </c>
      <c r="AP4" s="76">
        <f aca="true" t="shared" si="11" ref="AP4:AP14">IF(Z4+AD4+AH4+AL4=0,0,Z4+AD4+AH4+AL4)</f>
        <v>397</v>
      </c>
      <c r="AQ4" s="77">
        <f aca="true" t="shared" si="12" ref="AQ4:AQ14">IF(Z4+AD4+AH4+AL4=0,0,AA4+AE4+AI4+AM4)</f>
        <v>189</v>
      </c>
      <c r="AR4" s="78">
        <f aca="true" t="shared" si="13" ref="AR4:AR14">IF(Z4+AD4+AH4+AL4=0,0,AB4+AF4+AJ4+AN4)</f>
        <v>586</v>
      </c>
      <c r="AS4" s="79">
        <f aca="true" t="shared" si="14" ref="AS4:AS14">IF(Z4+AD4+AH4+AL4=0,0,AC4+AG4+AK4+AO4)</f>
        <v>1</v>
      </c>
      <c r="AT4" s="62">
        <f aca="true" t="shared" si="15" ref="AT4:AT14">V4+AP4</f>
        <v>768</v>
      </c>
      <c r="AU4" s="63">
        <f aca="true" t="shared" si="16" ref="AU4:AU14">W4+AQ4</f>
        <v>394</v>
      </c>
      <c r="AV4" s="64">
        <f aca="true" t="shared" si="17" ref="AV4:AV14">X4+AR4</f>
        <v>1162</v>
      </c>
      <c r="AW4" s="65">
        <f aca="true" t="shared" si="18" ref="AW4:AW14">Y4+AS4</f>
        <v>1</v>
      </c>
      <c r="AX4" t="s">
        <v>114</v>
      </c>
    </row>
    <row r="5" spans="1:50" ht="18" customHeight="1">
      <c r="A5" s="20">
        <v>2</v>
      </c>
      <c r="B5" s="10">
        <v>3</v>
      </c>
      <c r="C5" s="6" t="s">
        <v>91</v>
      </c>
      <c r="D5" s="13" t="s">
        <v>40</v>
      </c>
      <c r="E5" s="50" t="s">
        <v>92</v>
      </c>
      <c r="F5" s="10">
        <v>87</v>
      </c>
      <c r="G5" s="38">
        <v>45</v>
      </c>
      <c r="H5" s="6">
        <f t="shared" si="0"/>
        <v>132</v>
      </c>
      <c r="I5" s="15">
        <v>0</v>
      </c>
      <c r="J5" s="10">
        <v>100</v>
      </c>
      <c r="K5" s="38">
        <v>52</v>
      </c>
      <c r="L5" s="6">
        <f t="shared" si="1"/>
        <v>152</v>
      </c>
      <c r="M5" s="15">
        <v>0</v>
      </c>
      <c r="N5" s="10">
        <v>83</v>
      </c>
      <c r="O5" s="38">
        <v>51</v>
      </c>
      <c r="P5" s="6">
        <f t="shared" si="2"/>
        <v>134</v>
      </c>
      <c r="Q5" s="15">
        <v>1</v>
      </c>
      <c r="R5" s="10">
        <v>86</v>
      </c>
      <c r="S5" s="38">
        <v>59</v>
      </c>
      <c r="T5" s="6">
        <f t="shared" si="3"/>
        <v>145</v>
      </c>
      <c r="U5" s="15">
        <v>0</v>
      </c>
      <c r="V5" s="34">
        <f t="shared" si="4"/>
        <v>356</v>
      </c>
      <c r="W5" s="7">
        <f t="shared" si="5"/>
        <v>207</v>
      </c>
      <c r="X5" s="8">
        <f t="shared" si="6"/>
        <v>563</v>
      </c>
      <c r="Y5" s="25">
        <f t="shared" si="7"/>
        <v>1</v>
      </c>
      <c r="Z5" s="10">
        <v>99</v>
      </c>
      <c r="AA5" s="38">
        <v>63</v>
      </c>
      <c r="AB5" s="6">
        <f aca="true" t="shared" si="19" ref="AB5:AB14">Z5+AA5</f>
        <v>162</v>
      </c>
      <c r="AC5" s="15">
        <v>0</v>
      </c>
      <c r="AD5" s="10">
        <v>86</v>
      </c>
      <c r="AE5" s="38">
        <v>54</v>
      </c>
      <c r="AF5" s="6">
        <f t="shared" si="8"/>
        <v>140</v>
      </c>
      <c r="AG5" s="15">
        <v>0</v>
      </c>
      <c r="AH5" s="10">
        <v>96</v>
      </c>
      <c r="AI5" s="38">
        <v>53</v>
      </c>
      <c r="AJ5" s="6">
        <f t="shared" si="9"/>
        <v>149</v>
      </c>
      <c r="AK5" s="15">
        <v>0</v>
      </c>
      <c r="AL5" s="10">
        <v>92</v>
      </c>
      <c r="AM5" s="38">
        <v>45</v>
      </c>
      <c r="AN5" s="6">
        <f t="shared" si="10"/>
        <v>137</v>
      </c>
      <c r="AO5" s="15">
        <v>0</v>
      </c>
      <c r="AP5" s="76">
        <f t="shared" si="11"/>
        <v>373</v>
      </c>
      <c r="AQ5" s="77">
        <f t="shared" si="12"/>
        <v>215</v>
      </c>
      <c r="AR5" s="78">
        <f t="shared" si="13"/>
        <v>588</v>
      </c>
      <c r="AS5" s="79">
        <f t="shared" si="14"/>
        <v>0</v>
      </c>
      <c r="AT5" s="62">
        <f t="shared" si="15"/>
        <v>729</v>
      </c>
      <c r="AU5" s="63">
        <f t="shared" si="16"/>
        <v>422</v>
      </c>
      <c r="AV5" s="64">
        <f t="shared" si="17"/>
        <v>1151</v>
      </c>
      <c r="AW5" s="65">
        <f t="shared" si="18"/>
        <v>1</v>
      </c>
      <c r="AX5" t="s">
        <v>114</v>
      </c>
    </row>
    <row r="6" spans="1:50" ht="18" customHeight="1">
      <c r="A6" s="20">
        <v>3</v>
      </c>
      <c r="B6" s="10">
        <v>15</v>
      </c>
      <c r="C6" s="6" t="s">
        <v>52</v>
      </c>
      <c r="D6" s="13" t="s">
        <v>53</v>
      </c>
      <c r="E6" s="50" t="s">
        <v>54</v>
      </c>
      <c r="F6" s="10">
        <v>85</v>
      </c>
      <c r="G6" s="38">
        <v>36</v>
      </c>
      <c r="H6" s="6">
        <f t="shared" si="0"/>
        <v>121</v>
      </c>
      <c r="I6" s="15">
        <v>0</v>
      </c>
      <c r="J6" s="10">
        <v>99</v>
      </c>
      <c r="K6" s="38">
        <v>59</v>
      </c>
      <c r="L6" s="6">
        <f t="shared" si="1"/>
        <v>158</v>
      </c>
      <c r="M6" s="15">
        <v>0</v>
      </c>
      <c r="N6" s="10">
        <v>91</v>
      </c>
      <c r="O6" s="38">
        <v>43</v>
      </c>
      <c r="P6" s="6">
        <f t="shared" si="2"/>
        <v>134</v>
      </c>
      <c r="Q6" s="15">
        <v>0</v>
      </c>
      <c r="R6" s="10">
        <v>88</v>
      </c>
      <c r="S6" s="38">
        <v>43</v>
      </c>
      <c r="T6" s="6">
        <f t="shared" si="3"/>
        <v>131</v>
      </c>
      <c r="U6" s="15">
        <v>2</v>
      </c>
      <c r="V6" s="34">
        <f>IF(F6+J6+N6+R6=0," ",F6+J6+N6+R6)</f>
        <v>363</v>
      </c>
      <c r="W6" s="7">
        <f>IF(F6+J6+N6+R6=0," ",G6+K6+O6+S6)</f>
        <v>181</v>
      </c>
      <c r="X6" s="8">
        <f t="shared" si="6"/>
        <v>544</v>
      </c>
      <c r="Y6" s="25">
        <f>IF(F6+J6+N6+R6=0," ",I6+M6+Q6+U6)</f>
        <v>2</v>
      </c>
      <c r="Z6" s="10">
        <v>90</v>
      </c>
      <c r="AA6" s="38">
        <v>54</v>
      </c>
      <c r="AB6" s="6">
        <f t="shared" si="19"/>
        <v>144</v>
      </c>
      <c r="AC6" s="15">
        <v>0</v>
      </c>
      <c r="AD6" s="10">
        <v>86</v>
      </c>
      <c r="AE6" s="38">
        <v>62</v>
      </c>
      <c r="AF6" s="6">
        <f t="shared" si="8"/>
        <v>148</v>
      </c>
      <c r="AG6" s="15">
        <v>0</v>
      </c>
      <c r="AH6" s="10">
        <v>95</v>
      </c>
      <c r="AI6" s="38">
        <v>61</v>
      </c>
      <c r="AJ6" s="6">
        <f t="shared" si="9"/>
        <v>156</v>
      </c>
      <c r="AK6" s="15">
        <v>0</v>
      </c>
      <c r="AL6" s="10">
        <v>95</v>
      </c>
      <c r="AM6" s="38">
        <v>44</v>
      </c>
      <c r="AN6" s="6">
        <f t="shared" si="10"/>
        <v>139</v>
      </c>
      <c r="AO6" s="15">
        <v>0</v>
      </c>
      <c r="AP6" s="76">
        <f t="shared" si="11"/>
        <v>366</v>
      </c>
      <c r="AQ6" s="77">
        <f t="shared" si="12"/>
        <v>221</v>
      </c>
      <c r="AR6" s="78">
        <f t="shared" si="13"/>
        <v>587</v>
      </c>
      <c r="AS6" s="79">
        <f t="shared" si="14"/>
        <v>0</v>
      </c>
      <c r="AT6" s="62">
        <f t="shared" si="15"/>
        <v>729</v>
      </c>
      <c r="AU6" s="63">
        <f t="shared" si="16"/>
        <v>402</v>
      </c>
      <c r="AV6" s="64">
        <f t="shared" si="17"/>
        <v>1131</v>
      </c>
      <c r="AW6" s="65">
        <f t="shared" si="18"/>
        <v>2</v>
      </c>
      <c r="AX6" t="s">
        <v>114</v>
      </c>
    </row>
    <row r="7" spans="1:50" ht="18" customHeight="1">
      <c r="A7" s="20">
        <v>4</v>
      </c>
      <c r="B7" s="10">
        <v>7</v>
      </c>
      <c r="C7" s="6" t="s">
        <v>63</v>
      </c>
      <c r="D7" s="13" t="s">
        <v>53</v>
      </c>
      <c r="E7" s="71">
        <v>10020</v>
      </c>
      <c r="F7" s="10">
        <v>85</v>
      </c>
      <c r="G7" s="38">
        <v>53</v>
      </c>
      <c r="H7" s="6">
        <f t="shared" si="0"/>
        <v>138</v>
      </c>
      <c r="I7" s="15">
        <v>1</v>
      </c>
      <c r="J7" s="10">
        <v>111</v>
      </c>
      <c r="K7" s="38">
        <v>45</v>
      </c>
      <c r="L7" s="6">
        <f t="shared" si="1"/>
        <v>156</v>
      </c>
      <c r="M7" s="15">
        <v>1</v>
      </c>
      <c r="N7" s="10">
        <v>98</v>
      </c>
      <c r="O7" s="38">
        <v>42</v>
      </c>
      <c r="P7" s="6">
        <f t="shared" si="2"/>
        <v>140</v>
      </c>
      <c r="Q7" s="15">
        <v>2</v>
      </c>
      <c r="R7" s="10">
        <v>87</v>
      </c>
      <c r="S7" s="38">
        <v>59</v>
      </c>
      <c r="T7" s="6">
        <f t="shared" si="3"/>
        <v>146</v>
      </c>
      <c r="U7" s="15">
        <v>0</v>
      </c>
      <c r="V7" s="34">
        <f>IF(F7+J7+N7+R7=0," ",F7+J7+N7+R7)</f>
        <v>381</v>
      </c>
      <c r="W7" s="7">
        <f>IF(F7+J7+N7+R7=0," ",G7+K7+O7+S7)</f>
        <v>199</v>
      </c>
      <c r="X7" s="8">
        <f t="shared" si="6"/>
        <v>580</v>
      </c>
      <c r="Y7" s="25">
        <f>IF(F7+J7+N7+R7=0," ",I7+M7+Q7+U7)</f>
        <v>4</v>
      </c>
      <c r="Z7" s="10">
        <v>84</v>
      </c>
      <c r="AA7" s="38">
        <v>63</v>
      </c>
      <c r="AB7" s="6">
        <f>Z7+AA7</f>
        <v>147</v>
      </c>
      <c r="AC7" s="15">
        <v>0</v>
      </c>
      <c r="AD7" s="10">
        <v>90</v>
      </c>
      <c r="AE7" s="38">
        <v>45</v>
      </c>
      <c r="AF7" s="6">
        <f>AD7+AE7</f>
        <v>135</v>
      </c>
      <c r="AG7" s="15">
        <v>0</v>
      </c>
      <c r="AH7" s="10">
        <v>98</v>
      </c>
      <c r="AI7" s="38">
        <v>36</v>
      </c>
      <c r="AJ7" s="6">
        <f>AH7+AI7</f>
        <v>134</v>
      </c>
      <c r="AK7" s="15">
        <v>2</v>
      </c>
      <c r="AL7" s="10">
        <v>87</v>
      </c>
      <c r="AM7" s="38">
        <v>36</v>
      </c>
      <c r="AN7" s="6">
        <f>AL7+AM7</f>
        <v>123</v>
      </c>
      <c r="AO7" s="15">
        <v>3</v>
      </c>
      <c r="AP7" s="76">
        <f>IF(Z7+AD7+AH7+AL7=0,0,Z7+AD7+AH7+AL7)</f>
        <v>359</v>
      </c>
      <c r="AQ7" s="77">
        <f>IF(Z7+AD7+AH7+AL7=0,0,AA7+AE7+AI7+AM7)</f>
        <v>180</v>
      </c>
      <c r="AR7" s="78">
        <f>IF(Z7+AD7+AH7+AL7=0,0,AB7+AF7+AJ7+AN7)</f>
        <v>539</v>
      </c>
      <c r="AS7" s="79">
        <f>IF(Z7+AD7+AH7+AL7=0,0,AC7+AG7+AK7+AO7)</f>
        <v>5</v>
      </c>
      <c r="AT7" s="62">
        <f>V7+AP7</f>
        <v>740</v>
      </c>
      <c r="AU7" s="63">
        <f>W7+AQ7</f>
        <v>379</v>
      </c>
      <c r="AV7" s="64">
        <f>X7+AR7</f>
        <v>1119</v>
      </c>
      <c r="AW7" s="65">
        <f>Y7+AS7</f>
        <v>9</v>
      </c>
      <c r="AX7" t="s">
        <v>114</v>
      </c>
    </row>
    <row r="8" spans="1:50" ht="18" customHeight="1">
      <c r="A8" s="20">
        <v>5</v>
      </c>
      <c r="B8" s="10">
        <v>27</v>
      </c>
      <c r="C8" s="6" t="s">
        <v>61</v>
      </c>
      <c r="D8" s="13" t="s">
        <v>53</v>
      </c>
      <c r="E8" s="50" t="s">
        <v>62</v>
      </c>
      <c r="F8" s="10">
        <v>102</v>
      </c>
      <c r="G8" s="38">
        <v>36</v>
      </c>
      <c r="H8" s="6">
        <f t="shared" si="0"/>
        <v>138</v>
      </c>
      <c r="I8" s="15">
        <v>1</v>
      </c>
      <c r="J8" s="10">
        <v>93</v>
      </c>
      <c r="K8" s="38">
        <v>44</v>
      </c>
      <c r="L8" s="6">
        <f t="shared" si="1"/>
        <v>137</v>
      </c>
      <c r="M8" s="15">
        <v>0</v>
      </c>
      <c r="N8" s="10">
        <v>88</v>
      </c>
      <c r="O8" s="38">
        <v>35</v>
      </c>
      <c r="P8" s="6">
        <f t="shared" si="2"/>
        <v>123</v>
      </c>
      <c r="Q8" s="15">
        <v>0</v>
      </c>
      <c r="R8" s="10">
        <v>82</v>
      </c>
      <c r="S8" s="38">
        <v>42</v>
      </c>
      <c r="T8" s="6">
        <f t="shared" si="3"/>
        <v>124</v>
      </c>
      <c r="U8" s="15">
        <v>3</v>
      </c>
      <c r="V8" s="34">
        <f t="shared" si="4"/>
        <v>365</v>
      </c>
      <c r="W8" s="7">
        <f t="shared" si="5"/>
        <v>157</v>
      </c>
      <c r="X8" s="8">
        <f t="shared" si="6"/>
        <v>522</v>
      </c>
      <c r="Y8" s="25">
        <f t="shared" si="7"/>
        <v>4</v>
      </c>
      <c r="Z8" s="10">
        <v>95</v>
      </c>
      <c r="AA8" s="38">
        <v>44</v>
      </c>
      <c r="AB8" s="6">
        <f t="shared" si="19"/>
        <v>139</v>
      </c>
      <c r="AC8" s="15">
        <v>2</v>
      </c>
      <c r="AD8" s="10">
        <v>107</v>
      </c>
      <c r="AE8" s="38">
        <v>45</v>
      </c>
      <c r="AF8" s="6">
        <f t="shared" si="8"/>
        <v>152</v>
      </c>
      <c r="AG8" s="15">
        <v>0</v>
      </c>
      <c r="AH8" s="10">
        <v>101</v>
      </c>
      <c r="AI8" s="38">
        <v>52</v>
      </c>
      <c r="AJ8" s="6">
        <f t="shared" si="9"/>
        <v>153</v>
      </c>
      <c r="AK8" s="15">
        <v>0</v>
      </c>
      <c r="AL8" s="10">
        <v>96</v>
      </c>
      <c r="AM8" s="38">
        <v>36</v>
      </c>
      <c r="AN8" s="6">
        <f t="shared" si="10"/>
        <v>132</v>
      </c>
      <c r="AO8" s="15">
        <v>0</v>
      </c>
      <c r="AP8" s="76">
        <f t="shared" si="11"/>
        <v>399</v>
      </c>
      <c r="AQ8" s="77">
        <f t="shared" si="12"/>
        <v>177</v>
      </c>
      <c r="AR8" s="78">
        <f t="shared" si="13"/>
        <v>576</v>
      </c>
      <c r="AS8" s="79">
        <f t="shared" si="14"/>
        <v>2</v>
      </c>
      <c r="AT8" s="62">
        <f t="shared" si="15"/>
        <v>764</v>
      </c>
      <c r="AU8" s="63">
        <f t="shared" si="16"/>
        <v>334</v>
      </c>
      <c r="AV8" s="64">
        <f t="shared" si="17"/>
        <v>1098</v>
      </c>
      <c r="AW8" s="65">
        <f t="shared" si="18"/>
        <v>6</v>
      </c>
      <c r="AX8" t="s">
        <v>114</v>
      </c>
    </row>
    <row r="9" spans="1:50" ht="18" customHeight="1">
      <c r="A9" s="20">
        <v>6</v>
      </c>
      <c r="B9" s="10">
        <v>19</v>
      </c>
      <c r="C9" s="6" t="s">
        <v>57</v>
      </c>
      <c r="D9" s="13" t="s">
        <v>53</v>
      </c>
      <c r="E9" s="50" t="s">
        <v>58</v>
      </c>
      <c r="F9" s="10">
        <v>91</v>
      </c>
      <c r="G9" s="38">
        <v>44</v>
      </c>
      <c r="H9" s="6">
        <f t="shared" si="0"/>
        <v>135</v>
      </c>
      <c r="I9" s="15">
        <v>2</v>
      </c>
      <c r="J9" s="10">
        <v>89</v>
      </c>
      <c r="K9" s="38">
        <v>35</v>
      </c>
      <c r="L9" s="6">
        <f t="shared" si="1"/>
        <v>124</v>
      </c>
      <c r="M9" s="15">
        <v>1</v>
      </c>
      <c r="N9" s="10">
        <v>93</v>
      </c>
      <c r="O9" s="38">
        <v>51</v>
      </c>
      <c r="P9" s="6">
        <f t="shared" si="2"/>
        <v>144</v>
      </c>
      <c r="Q9" s="15">
        <v>1</v>
      </c>
      <c r="R9" s="10">
        <v>90</v>
      </c>
      <c r="S9" s="38">
        <v>45</v>
      </c>
      <c r="T9" s="6">
        <f t="shared" si="3"/>
        <v>135</v>
      </c>
      <c r="U9" s="15">
        <v>1</v>
      </c>
      <c r="V9" s="34">
        <f>IF(F9+J9+N9+R9=0," ",F9+J9+N9+R9)</f>
        <v>363</v>
      </c>
      <c r="W9" s="7">
        <f>IF(F9+J9+N9+R9=0," ",G9+K9+O9+S9)</f>
        <v>175</v>
      </c>
      <c r="X9" s="8">
        <f t="shared" si="6"/>
        <v>538</v>
      </c>
      <c r="Y9" s="25">
        <f>IF(F9+J9+N9+R9=0," ",I9+M9+Q9+U9)</f>
        <v>5</v>
      </c>
      <c r="Z9" s="10">
        <v>94</v>
      </c>
      <c r="AA9" s="38">
        <v>36</v>
      </c>
      <c r="AB9" s="6">
        <f t="shared" si="19"/>
        <v>130</v>
      </c>
      <c r="AC9" s="15">
        <v>0</v>
      </c>
      <c r="AD9" s="10">
        <v>93</v>
      </c>
      <c r="AE9" s="38">
        <v>44</v>
      </c>
      <c r="AF9" s="6">
        <f t="shared" si="8"/>
        <v>137</v>
      </c>
      <c r="AG9" s="15">
        <v>3</v>
      </c>
      <c r="AH9" s="10">
        <v>91</v>
      </c>
      <c r="AI9" s="38">
        <v>43</v>
      </c>
      <c r="AJ9" s="6">
        <f t="shared" si="9"/>
        <v>134</v>
      </c>
      <c r="AK9" s="15">
        <v>2</v>
      </c>
      <c r="AL9" s="10">
        <v>98</v>
      </c>
      <c r="AM9" s="38">
        <v>42</v>
      </c>
      <c r="AN9" s="6">
        <f t="shared" si="10"/>
        <v>140</v>
      </c>
      <c r="AO9" s="15">
        <v>1</v>
      </c>
      <c r="AP9" s="76">
        <f t="shared" si="11"/>
        <v>376</v>
      </c>
      <c r="AQ9" s="77">
        <f t="shared" si="12"/>
        <v>165</v>
      </c>
      <c r="AR9" s="78">
        <f t="shared" si="13"/>
        <v>541</v>
      </c>
      <c r="AS9" s="79">
        <f t="shared" si="14"/>
        <v>6</v>
      </c>
      <c r="AT9" s="62">
        <f t="shared" si="15"/>
        <v>739</v>
      </c>
      <c r="AU9" s="63">
        <f t="shared" si="16"/>
        <v>340</v>
      </c>
      <c r="AV9" s="64">
        <f t="shared" si="17"/>
        <v>1079</v>
      </c>
      <c r="AW9" s="65">
        <f t="shared" si="18"/>
        <v>11</v>
      </c>
      <c r="AX9" t="s">
        <v>114</v>
      </c>
    </row>
    <row r="10" spans="1:50" ht="18" customHeight="1">
      <c r="A10" s="20">
        <v>7</v>
      </c>
      <c r="B10" s="10">
        <v>17</v>
      </c>
      <c r="C10" s="6" t="s">
        <v>46</v>
      </c>
      <c r="D10" s="13" t="s">
        <v>94</v>
      </c>
      <c r="E10" s="70" t="s">
        <v>47</v>
      </c>
      <c r="F10" s="10">
        <v>88</v>
      </c>
      <c r="G10" s="38">
        <v>34</v>
      </c>
      <c r="H10" s="6">
        <f t="shared" si="0"/>
        <v>122</v>
      </c>
      <c r="I10" s="15">
        <v>1</v>
      </c>
      <c r="J10" s="10">
        <v>95</v>
      </c>
      <c r="K10" s="38">
        <v>53</v>
      </c>
      <c r="L10" s="6">
        <f t="shared" si="1"/>
        <v>148</v>
      </c>
      <c r="M10" s="15">
        <v>0</v>
      </c>
      <c r="N10" s="10">
        <v>99</v>
      </c>
      <c r="O10" s="38">
        <v>44</v>
      </c>
      <c r="P10" s="6">
        <f t="shared" si="2"/>
        <v>143</v>
      </c>
      <c r="Q10" s="15">
        <v>0</v>
      </c>
      <c r="R10" s="10">
        <v>92</v>
      </c>
      <c r="S10" s="38">
        <v>45</v>
      </c>
      <c r="T10" s="6">
        <f t="shared" si="3"/>
        <v>137</v>
      </c>
      <c r="U10" s="15">
        <v>3</v>
      </c>
      <c r="V10" s="34">
        <f t="shared" si="4"/>
        <v>374</v>
      </c>
      <c r="W10" s="7">
        <f t="shared" si="5"/>
        <v>176</v>
      </c>
      <c r="X10" s="8">
        <f t="shared" si="6"/>
        <v>550</v>
      </c>
      <c r="Y10" s="25">
        <f t="shared" si="7"/>
        <v>4</v>
      </c>
      <c r="Z10" s="10">
        <v>85</v>
      </c>
      <c r="AA10" s="38">
        <v>38</v>
      </c>
      <c r="AB10" s="6">
        <f t="shared" si="19"/>
        <v>123</v>
      </c>
      <c r="AC10" s="15">
        <v>0</v>
      </c>
      <c r="AD10" s="10">
        <v>88</v>
      </c>
      <c r="AE10" s="38">
        <v>49</v>
      </c>
      <c r="AF10" s="6">
        <f t="shared" si="8"/>
        <v>137</v>
      </c>
      <c r="AG10" s="15">
        <v>0</v>
      </c>
      <c r="AH10" s="10">
        <v>88</v>
      </c>
      <c r="AI10" s="38">
        <v>26</v>
      </c>
      <c r="AJ10" s="6">
        <f t="shared" si="9"/>
        <v>114</v>
      </c>
      <c r="AK10" s="15">
        <v>6</v>
      </c>
      <c r="AL10" s="10">
        <v>89</v>
      </c>
      <c r="AM10" s="38">
        <v>45</v>
      </c>
      <c r="AN10" s="6">
        <f t="shared" si="10"/>
        <v>134</v>
      </c>
      <c r="AO10" s="15">
        <v>0</v>
      </c>
      <c r="AP10" s="76">
        <f t="shared" si="11"/>
        <v>350</v>
      </c>
      <c r="AQ10" s="77">
        <f t="shared" si="12"/>
        <v>158</v>
      </c>
      <c r="AR10" s="78">
        <f t="shared" si="13"/>
        <v>508</v>
      </c>
      <c r="AS10" s="79">
        <f t="shared" si="14"/>
        <v>6</v>
      </c>
      <c r="AT10" s="62">
        <f t="shared" si="15"/>
        <v>724</v>
      </c>
      <c r="AU10" s="63">
        <f t="shared" si="16"/>
        <v>334</v>
      </c>
      <c r="AV10" s="64">
        <f t="shared" si="17"/>
        <v>1058</v>
      </c>
      <c r="AW10" s="65">
        <f t="shared" si="18"/>
        <v>10</v>
      </c>
      <c r="AX10" t="s">
        <v>114</v>
      </c>
    </row>
    <row r="11" spans="1:50" ht="18" customHeight="1">
      <c r="A11" s="20">
        <v>8</v>
      </c>
      <c r="B11" s="10">
        <v>18</v>
      </c>
      <c r="C11" s="6" t="s">
        <v>59</v>
      </c>
      <c r="D11" s="13" t="s">
        <v>53</v>
      </c>
      <c r="E11" s="50" t="s">
        <v>60</v>
      </c>
      <c r="F11" s="10">
        <v>85</v>
      </c>
      <c r="G11" s="38">
        <v>42</v>
      </c>
      <c r="H11" s="6">
        <f t="shared" si="0"/>
        <v>127</v>
      </c>
      <c r="I11" s="15">
        <v>1</v>
      </c>
      <c r="J11" s="10">
        <v>82</v>
      </c>
      <c r="K11" s="38">
        <v>43</v>
      </c>
      <c r="L11" s="6">
        <f t="shared" si="1"/>
        <v>125</v>
      </c>
      <c r="M11" s="15">
        <v>1</v>
      </c>
      <c r="N11" s="10">
        <v>84</v>
      </c>
      <c r="O11" s="38">
        <v>44</v>
      </c>
      <c r="P11" s="6">
        <f t="shared" si="2"/>
        <v>128</v>
      </c>
      <c r="Q11" s="15">
        <v>0</v>
      </c>
      <c r="R11" s="10">
        <v>93</v>
      </c>
      <c r="S11" s="38">
        <v>53</v>
      </c>
      <c r="T11" s="6">
        <f t="shared" si="3"/>
        <v>146</v>
      </c>
      <c r="U11" s="15">
        <v>0</v>
      </c>
      <c r="V11" s="34">
        <f t="shared" si="4"/>
        <v>344</v>
      </c>
      <c r="W11" s="7">
        <f t="shared" si="5"/>
        <v>182</v>
      </c>
      <c r="X11" s="8">
        <f t="shared" si="6"/>
        <v>526</v>
      </c>
      <c r="Y11" s="25">
        <f t="shared" si="7"/>
        <v>2</v>
      </c>
      <c r="Z11" s="10">
        <v>93</v>
      </c>
      <c r="AA11" s="38">
        <v>34</v>
      </c>
      <c r="AB11" s="6">
        <f t="shared" si="19"/>
        <v>127</v>
      </c>
      <c r="AC11" s="15">
        <v>0</v>
      </c>
      <c r="AD11" s="10">
        <v>88</v>
      </c>
      <c r="AE11" s="38">
        <v>34</v>
      </c>
      <c r="AF11" s="6">
        <f t="shared" si="8"/>
        <v>122</v>
      </c>
      <c r="AG11" s="15">
        <v>0</v>
      </c>
      <c r="AH11" s="10">
        <v>85</v>
      </c>
      <c r="AI11" s="38">
        <v>43</v>
      </c>
      <c r="AJ11" s="6">
        <f t="shared" si="9"/>
        <v>128</v>
      </c>
      <c r="AK11" s="15">
        <v>0</v>
      </c>
      <c r="AL11" s="10">
        <v>88</v>
      </c>
      <c r="AM11" s="38">
        <v>61</v>
      </c>
      <c r="AN11" s="6">
        <f t="shared" si="10"/>
        <v>149</v>
      </c>
      <c r="AO11" s="15">
        <v>0</v>
      </c>
      <c r="AP11" s="76">
        <f t="shared" si="11"/>
        <v>354</v>
      </c>
      <c r="AQ11" s="77">
        <f t="shared" si="12"/>
        <v>172</v>
      </c>
      <c r="AR11" s="78">
        <f t="shared" si="13"/>
        <v>526</v>
      </c>
      <c r="AS11" s="79">
        <f t="shared" si="14"/>
        <v>0</v>
      </c>
      <c r="AT11" s="62">
        <f t="shared" si="15"/>
        <v>698</v>
      </c>
      <c r="AU11" s="63">
        <f t="shared" si="16"/>
        <v>354</v>
      </c>
      <c r="AV11" s="64">
        <f t="shared" si="17"/>
        <v>1052</v>
      </c>
      <c r="AW11" s="65">
        <f t="shared" si="18"/>
        <v>2</v>
      </c>
      <c r="AX11" t="s">
        <v>114</v>
      </c>
    </row>
    <row r="12" spans="1:49" ht="18" customHeight="1">
      <c r="A12" s="20">
        <v>9</v>
      </c>
      <c r="B12" s="10">
        <v>22</v>
      </c>
      <c r="C12" s="6" t="s">
        <v>39</v>
      </c>
      <c r="D12" s="13" t="s">
        <v>40</v>
      </c>
      <c r="E12" s="50" t="s">
        <v>41</v>
      </c>
      <c r="F12" s="10">
        <v>87</v>
      </c>
      <c r="G12" s="38">
        <v>43</v>
      </c>
      <c r="H12" s="6">
        <f t="shared" si="0"/>
        <v>130</v>
      </c>
      <c r="I12" s="15">
        <v>1</v>
      </c>
      <c r="J12" s="10">
        <v>81</v>
      </c>
      <c r="K12" s="38">
        <v>51</v>
      </c>
      <c r="L12" s="6">
        <f t="shared" si="1"/>
        <v>132</v>
      </c>
      <c r="M12" s="15">
        <v>1</v>
      </c>
      <c r="N12" s="10">
        <v>94</v>
      </c>
      <c r="O12" s="38">
        <v>53</v>
      </c>
      <c r="P12" s="6">
        <f t="shared" si="2"/>
        <v>147</v>
      </c>
      <c r="Q12" s="15">
        <v>2</v>
      </c>
      <c r="R12" s="10">
        <v>86</v>
      </c>
      <c r="S12" s="38">
        <v>45</v>
      </c>
      <c r="T12" s="6">
        <f t="shared" si="3"/>
        <v>131</v>
      </c>
      <c r="U12" s="15">
        <v>2</v>
      </c>
      <c r="V12" s="34">
        <f>IF(F12+J12+N12+R12=0," ",F12+J12+N12+R12)</f>
        <v>348</v>
      </c>
      <c r="W12" s="7">
        <f>IF(F12+J12+N12+R12=0," ",G12+K12+O12+S12)</f>
        <v>192</v>
      </c>
      <c r="X12" s="8">
        <f>IF(F12+J12+N12+R12=0,0,H12+L12+P12+T12)</f>
        <v>540</v>
      </c>
      <c r="Y12" s="25">
        <f>IF(F12+J12+N12+R12=0," ",I12+M12+Q12+U12)</f>
        <v>6</v>
      </c>
      <c r="Z12" s="10">
        <v>92</v>
      </c>
      <c r="AA12" s="38">
        <v>52</v>
      </c>
      <c r="AB12" s="6">
        <f t="shared" si="19"/>
        <v>144</v>
      </c>
      <c r="AC12" s="15">
        <v>0</v>
      </c>
      <c r="AD12" s="10">
        <v>80</v>
      </c>
      <c r="AE12" s="38">
        <v>43</v>
      </c>
      <c r="AF12" s="6">
        <f t="shared" si="8"/>
        <v>123</v>
      </c>
      <c r="AG12" s="15">
        <v>2</v>
      </c>
      <c r="AH12" s="10">
        <v>89</v>
      </c>
      <c r="AI12" s="38">
        <v>36</v>
      </c>
      <c r="AJ12" s="6">
        <f t="shared" si="9"/>
        <v>125</v>
      </c>
      <c r="AK12" s="15">
        <v>4</v>
      </c>
      <c r="AL12" s="10">
        <v>89</v>
      </c>
      <c r="AM12" s="38">
        <v>26</v>
      </c>
      <c r="AN12" s="6">
        <f t="shared" si="10"/>
        <v>115</v>
      </c>
      <c r="AO12" s="15">
        <v>4</v>
      </c>
      <c r="AP12" s="76">
        <f t="shared" si="11"/>
        <v>350</v>
      </c>
      <c r="AQ12" s="77">
        <f t="shared" si="12"/>
        <v>157</v>
      </c>
      <c r="AR12" s="78">
        <f t="shared" si="13"/>
        <v>507</v>
      </c>
      <c r="AS12" s="79">
        <f t="shared" si="14"/>
        <v>10</v>
      </c>
      <c r="AT12" s="62">
        <f t="shared" si="15"/>
        <v>698</v>
      </c>
      <c r="AU12" s="63">
        <f t="shared" si="16"/>
        <v>349</v>
      </c>
      <c r="AV12" s="64">
        <f t="shared" si="17"/>
        <v>1047</v>
      </c>
      <c r="AW12" s="65">
        <f t="shared" si="18"/>
        <v>16</v>
      </c>
    </row>
    <row r="13" spans="1:49" ht="18" customHeight="1">
      <c r="A13" s="20">
        <v>10</v>
      </c>
      <c r="B13" s="10">
        <v>8</v>
      </c>
      <c r="C13" s="6" t="s">
        <v>34</v>
      </c>
      <c r="D13" s="13" t="s">
        <v>36</v>
      </c>
      <c r="E13" s="50" t="s">
        <v>38</v>
      </c>
      <c r="F13" s="10">
        <v>83</v>
      </c>
      <c r="G13" s="38">
        <v>43</v>
      </c>
      <c r="H13" s="6">
        <f t="shared" si="0"/>
        <v>126</v>
      </c>
      <c r="I13" s="15">
        <v>0</v>
      </c>
      <c r="J13" s="10">
        <v>84</v>
      </c>
      <c r="K13" s="38">
        <v>45</v>
      </c>
      <c r="L13" s="6">
        <f t="shared" si="1"/>
        <v>129</v>
      </c>
      <c r="M13" s="15">
        <v>2</v>
      </c>
      <c r="N13" s="10">
        <v>85</v>
      </c>
      <c r="O13" s="38">
        <v>48</v>
      </c>
      <c r="P13" s="6">
        <f t="shared" si="2"/>
        <v>133</v>
      </c>
      <c r="Q13" s="15">
        <v>0</v>
      </c>
      <c r="R13" s="10">
        <v>86</v>
      </c>
      <c r="S13" s="38">
        <v>35</v>
      </c>
      <c r="T13" s="6">
        <f t="shared" si="3"/>
        <v>121</v>
      </c>
      <c r="U13" s="15">
        <v>1</v>
      </c>
      <c r="V13" s="34">
        <f t="shared" si="4"/>
        <v>338</v>
      </c>
      <c r="W13" s="7">
        <f t="shared" si="5"/>
        <v>171</v>
      </c>
      <c r="X13" s="8">
        <f t="shared" si="6"/>
        <v>509</v>
      </c>
      <c r="Y13" s="25">
        <f t="shared" si="7"/>
        <v>3</v>
      </c>
      <c r="Z13" s="10">
        <v>88</v>
      </c>
      <c r="AA13" s="38">
        <v>51</v>
      </c>
      <c r="AB13" s="6">
        <f t="shared" si="19"/>
        <v>139</v>
      </c>
      <c r="AC13" s="15">
        <v>0</v>
      </c>
      <c r="AD13" s="10">
        <v>88</v>
      </c>
      <c r="AE13" s="38">
        <v>42</v>
      </c>
      <c r="AF13" s="6">
        <f t="shared" si="8"/>
        <v>130</v>
      </c>
      <c r="AG13" s="15">
        <v>1</v>
      </c>
      <c r="AH13" s="10">
        <v>86</v>
      </c>
      <c r="AI13" s="38">
        <v>45</v>
      </c>
      <c r="AJ13" s="6">
        <f t="shared" si="9"/>
        <v>131</v>
      </c>
      <c r="AK13" s="15">
        <v>0</v>
      </c>
      <c r="AL13" s="10">
        <v>82</v>
      </c>
      <c r="AM13" s="38">
        <v>35</v>
      </c>
      <c r="AN13" s="6">
        <f t="shared" si="10"/>
        <v>117</v>
      </c>
      <c r="AO13" s="15">
        <v>4</v>
      </c>
      <c r="AP13" s="76">
        <f t="shared" si="11"/>
        <v>344</v>
      </c>
      <c r="AQ13" s="77">
        <f t="shared" si="12"/>
        <v>173</v>
      </c>
      <c r="AR13" s="78">
        <f t="shared" si="13"/>
        <v>517</v>
      </c>
      <c r="AS13" s="79">
        <f t="shared" si="14"/>
        <v>5</v>
      </c>
      <c r="AT13" s="62">
        <f t="shared" si="15"/>
        <v>682</v>
      </c>
      <c r="AU13" s="63">
        <f t="shared" si="16"/>
        <v>344</v>
      </c>
      <c r="AV13" s="64">
        <f t="shared" si="17"/>
        <v>1026</v>
      </c>
      <c r="AW13" s="65">
        <f t="shared" si="18"/>
        <v>8</v>
      </c>
    </row>
    <row r="14" spans="1:49" ht="18" customHeight="1">
      <c r="A14" s="20">
        <v>11</v>
      </c>
      <c r="B14" s="10">
        <v>25</v>
      </c>
      <c r="C14" s="6" t="s">
        <v>65</v>
      </c>
      <c r="D14" s="13" t="s">
        <v>53</v>
      </c>
      <c r="E14" s="50" t="s">
        <v>66</v>
      </c>
      <c r="F14" s="10">
        <v>82</v>
      </c>
      <c r="G14" s="38">
        <v>51</v>
      </c>
      <c r="H14" s="6">
        <f t="shared" si="0"/>
        <v>133</v>
      </c>
      <c r="I14" s="15">
        <v>1</v>
      </c>
      <c r="J14" s="10">
        <v>81</v>
      </c>
      <c r="K14" s="38">
        <v>62</v>
      </c>
      <c r="L14" s="6">
        <f t="shared" si="1"/>
        <v>143</v>
      </c>
      <c r="M14" s="15">
        <v>1</v>
      </c>
      <c r="N14" s="10">
        <v>79</v>
      </c>
      <c r="O14" s="38">
        <v>33</v>
      </c>
      <c r="P14" s="6">
        <f t="shared" si="2"/>
        <v>112</v>
      </c>
      <c r="Q14" s="15">
        <v>2</v>
      </c>
      <c r="R14" s="10">
        <v>82</v>
      </c>
      <c r="S14" s="38">
        <v>52</v>
      </c>
      <c r="T14" s="6">
        <f t="shared" si="3"/>
        <v>134</v>
      </c>
      <c r="U14" s="15">
        <v>0</v>
      </c>
      <c r="V14" s="34">
        <f t="shared" si="4"/>
        <v>324</v>
      </c>
      <c r="W14" s="7">
        <f t="shared" si="5"/>
        <v>198</v>
      </c>
      <c r="X14" s="8">
        <f t="shared" si="6"/>
        <v>522</v>
      </c>
      <c r="Y14" s="25">
        <f t="shared" si="7"/>
        <v>4</v>
      </c>
      <c r="Z14" s="10">
        <v>83</v>
      </c>
      <c r="AA14" s="38">
        <v>52</v>
      </c>
      <c r="AB14" s="6">
        <f t="shared" si="19"/>
        <v>135</v>
      </c>
      <c r="AC14" s="15">
        <v>2</v>
      </c>
      <c r="AD14" s="10">
        <v>89</v>
      </c>
      <c r="AE14" s="38">
        <v>35</v>
      </c>
      <c r="AF14" s="6">
        <f t="shared" si="8"/>
        <v>124</v>
      </c>
      <c r="AG14" s="15">
        <v>1</v>
      </c>
      <c r="AH14" s="10">
        <v>79</v>
      </c>
      <c r="AI14" s="38">
        <v>34</v>
      </c>
      <c r="AJ14" s="6">
        <f t="shared" si="9"/>
        <v>113</v>
      </c>
      <c r="AK14" s="15">
        <v>1</v>
      </c>
      <c r="AL14" s="10">
        <v>88</v>
      </c>
      <c r="AM14" s="38">
        <v>43</v>
      </c>
      <c r="AN14" s="6">
        <f t="shared" si="10"/>
        <v>131</v>
      </c>
      <c r="AO14" s="15">
        <v>0</v>
      </c>
      <c r="AP14" s="76">
        <f t="shared" si="11"/>
        <v>339</v>
      </c>
      <c r="AQ14" s="77">
        <f t="shared" si="12"/>
        <v>164</v>
      </c>
      <c r="AR14" s="78">
        <f t="shared" si="13"/>
        <v>503</v>
      </c>
      <c r="AS14" s="79">
        <f t="shared" si="14"/>
        <v>4</v>
      </c>
      <c r="AT14" s="62">
        <f t="shared" si="15"/>
        <v>663</v>
      </c>
      <c r="AU14" s="63">
        <f t="shared" si="16"/>
        <v>362</v>
      </c>
      <c r="AV14" s="64">
        <f t="shared" si="17"/>
        <v>1025</v>
      </c>
      <c r="AW14" s="65">
        <f t="shared" si="18"/>
        <v>8</v>
      </c>
    </row>
    <row r="15" spans="1:49" ht="18" customHeight="1">
      <c r="A15" s="20">
        <v>12</v>
      </c>
      <c r="B15" s="10">
        <v>6</v>
      </c>
      <c r="C15" s="6" t="s">
        <v>35</v>
      </c>
      <c r="D15" s="13" t="s">
        <v>36</v>
      </c>
      <c r="E15" s="50" t="s">
        <v>37</v>
      </c>
      <c r="F15" s="10">
        <v>91</v>
      </c>
      <c r="G15" s="38">
        <v>42</v>
      </c>
      <c r="H15" s="6">
        <f t="shared" si="0"/>
        <v>133</v>
      </c>
      <c r="I15" s="15">
        <v>2</v>
      </c>
      <c r="J15" s="10">
        <v>92</v>
      </c>
      <c r="K15" s="38">
        <v>33</v>
      </c>
      <c r="L15" s="6">
        <f t="shared" si="1"/>
        <v>125</v>
      </c>
      <c r="M15" s="15">
        <v>1</v>
      </c>
      <c r="N15" s="10">
        <v>93</v>
      </c>
      <c r="O15" s="38">
        <v>35</v>
      </c>
      <c r="P15" s="6">
        <f t="shared" si="2"/>
        <v>128</v>
      </c>
      <c r="Q15" s="15">
        <v>4</v>
      </c>
      <c r="R15" s="10">
        <v>90</v>
      </c>
      <c r="S15" s="38">
        <v>33</v>
      </c>
      <c r="T15" s="6">
        <f t="shared" si="3"/>
        <v>123</v>
      </c>
      <c r="U15" s="15">
        <v>5</v>
      </c>
      <c r="V15" s="34">
        <f>IF(F15+J15+N15+R15=0," ",F15+J15+N15+R15)</f>
        <v>366</v>
      </c>
      <c r="W15" s="7">
        <f>IF(F15+J15+N15+R15=0," ",G15+K15+O15+S15)</f>
        <v>143</v>
      </c>
      <c r="X15" s="8">
        <f t="shared" si="6"/>
        <v>509</v>
      </c>
      <c r="Y15" s="25">
        <f>IF(F15+J15+N15+R15=0," ",I15+M15+Q15+U15)</f>
        <v>12</v>
      </c>
      <c r="Z15" s="10">
        <v>88</v>
      </c>
      <c r="AA15" s="38">
        <v>53</v>
      </c>
      <c r="AB15" s="6">
        <f>Z15+AA15</f>
        <v>141</v>
      </c>
      <c r="AC15" s="15">
        <v>2</v>
      </c>
      <c r="AD15" s="10">
        <v>90</v>
      </c>
      <c r="AE15" s="38">
        <v>16</v>
      </c>
      <c r="AF15" s="6">
        <f>AD15+AE15</f>
        <v>106</v>
      </c>
      <c r="AG15" s="15">
        <v>7</v>
      </c>
      <c r="AH15" s="10">
        <v>89</v>
      </c>
      <c r="AI15" s="38">
        <v>33</v>
      </c>
      <c r="AJ15" s="6">
        <f>AH15+AI15</f>
        <v>122</v>
      </c>
      <c r="AK15" s="15">
        <v>3</v>
      </c>
      <c r="AL15" s="10">
        <v>76</v>
      </c>
      <c r="AM15" s="38">
        <v>31</v>
      </c>
      <c r="AN15" s="6">
        <f>AL15+AM15</f>
        <v>107</v>
      </c>
      <c r="AO15" s="15">
        <v>3</v>
      </c>
      <c r="AP15" s="76">
        <f>IF(Z15+AD15+AH15+AL15=0,0,Z15+AD15+AH15+AL15)</f>
        <v>343</v>
      </c>
      <c r="AQ15" s="77">
        <f>IF(Z15+AD15+AH15+AL15=0,0,AA15+AE15+AI15+AM15)</f>
        <v>133</v>
      </c>
      <c r="AR15" s="78">
        <f>IF(Z15+AD15+AH15+AL15=0,0,AB15+AF15+AJ15+AN15)</f>
        <v>476</v>
      </c>
      <c r="AS15" s="79">
        <f>IF(Z15+AD15+AH15+AL15=0,0,AC15+AG15+AK15+AO15)</f>
        <v>15</v>
      </c>
      <c r="AT15" s="62">
        <f>V15+AP15</f>
        <v>709</v>
      </c>
      <c r="AU15" s="63">
        <f>W15+AQ15</f>
        <v>276</v>
      </c>
      <c r="AV15" s="64">
        <f>X15+AR15</f>
        <v>985</v>
      </c>
      <c r="AW15" s="65">
        <f>Y15+AS15</f>
        <v>27</v>
      </c>
    </row>
    <row r="16" spans="1:25" ht="18" customHeight="1">
      <c r="A16" s="20">
        <v>13</v>
      </c>
      <c r="B16" s="10">
        <v>1</v>
      </c>
      <c r="C16" s="6" t="s">
        <v>55</v>
      </c>
      <c r="D16" s="13" t="s">
        <v>53</v>
      </c>
      <c r="E16" s="50" t="s">
        <v>56</v>
      </c>
      <c r="F16" s="10">
        <v>83</v>
      </c>
      <c r="G16" s="38">
        <v>43</v>
      </c>
      <c r="H16" s="6">
        <f t="shared" si="0"/>
        <v>126</v>
      </c>
      <c r="I16" s="15"/>
      <c r="J16" s="10">
        <v>90</v>
      </c>
      <c r="K16" s="38">
        <v>53</v>
      </c>
      <c r="L16" s="6">
        <f t="shared" si="1"/>
        <v>143</v>
      </c>
      <c r="M16" s="15">
        <v>1</v>
      </c>
      <c r="N16" s="10">
        <v>96</v>
      </c>
      <c r="O16" s="38">
        <v>42</v>
      </c>
      <c r="P16" s="6">
        <f t="shared" si="2"/>
        <v>138</v>
      </c>
      <c r="Q16" s="15">
        <v>0</v>
      </c>
      <c r="R16" s="10">
        <v>77</v>
      </c>
      <c r="S16" s="38">
        <v>45</v>
      </c>
      <c r="T16" s="6">
        <f t="shared" si="3"/>
        <v>122</v>
      </c>
      <c r="U16" s="15">
        <v>0</v>
      </c>
      <c r="V16" s="34">
        <f>IF(F16+J16+N16+R16=0," ",F16+J16+N16+R16)</f>
        <v>346</v>
      </c>
      <c r="W16" s="7">
        <f>IF(F16+J16+N16+R16=0," ",G16+K16+O16+S16)</f>
        <v>183</v>
      </c>
      <c r="X16" s="8">
        <f t="shared" si="6"/>
        <v>529</v>
      </c>
      <c r="Y16" s="25">
        <f>IF(F16+J16+N16+R16=0," ",I16+M16+Q16+U16)</f>
        <v>1</v>
      </c>
    </row>
    <row r="17" spans="1:25" ht="18" customHeight="1">
      <c r="A17" s="20">
        <v>14</v>
      </c>
      <c r="B17" s="10">
        <v>14</v>
      </c>
      <c r="C17" s="6" t="s">
        <v>102</v>
      </c>
      <c r="D17" s="13" t="s">
        <v>43</v>
      </c>
      <c r="E17" s="68">
        <v>17634</v>
      </c>
      <c r="F17" s="10">
        <v>94</v>
      </c>
      <c r="G17" s="38">
        <v>44</v>
      </c>
      <c r="H17" s="6">
        <f t="shared" si="0"/>
        <v>138</v>
      </c>
      <c r="I17" s="15">
        <v>2</v>
      </c>
      <c r="J17" s="10">
        <v>88</v>
      </c>
      <c r="K17" s="38">
        <v>41</v>
      </c>
      <c r="L17" s="6">
        <f t="shared" si="1"/>
        <v>129</v>
      </c>
      <c r="M17" s="15">
        <v>2</v>
      </c>
      <c r="N17" s="10">
        <v>75</v>
      </c>
      <c r="O17" s="38">
        <v>53</v>
      </c>
      <c r="P17" s="6">
        <f t="shared" si="2"/>
        <v>128</v>
      </c>
      <c r="Q17" s="15">
        <v>1</v>
      </c>
      <c r="R17" s="10">
        <v>78</v>
      </c>
      <c r="S17" s="38">
        <v>35</v>
      </c>
      <c r="T17" s="6">
        <f t="shared" si="3"/>
        <v>113</v>
      </c>
      <c r="U17" s="15">
        <v>3</v>
      </c>
      <c r="V17" s="34">
        <f t="shared" si="4"/>
        <v>335</v>
      </c>
      <c r="W17" s="7">
        <f t="shared" si="5"/>
        <v>173</v>
      </c>
      <c r="X17" s="8">
        <f t="shared" si="6"/>
        <v>508</v>
      </c>
      <c r="Y17" s="25">
        <f t="shared" si="7"/>
        <v>8</v>
      </c>
    </row>
    <row r="18" spans="1:25" ht="18" customHeight="1">
      <c r="A18" s="20">
        <v>15</v>
      </c>
      <c r="B18" s="10">
        <v>2</v>
      </c>
      <c r="C18" s="6" t="s">
        <v>88</v>
      </c>
      <c r="D18" s="13" t="s">
        <v>89</v>
      </c>
      <c r="E18" s="67" t="s">
        <v>90</v>
      </c>
      <c r="F18" s="10">
        <v>93</v>
      </c>
      <c r="G18" s="38">
        <v>34</v>
      </c>
      <c r="H18" s="6">
        <f t="shared" si="0"/>
        <v>127</v>
      </c>
      <c r="I18" s="15">
        <v>2</v>
      </c>
      <c r="J18" s="10">
        <v>77</v>
      </c>
      <c r="K18" s="38">
        <v>41</v>
      </c>
      <c r="L18" s="6">
        <f t="shared" si="1"/>
        <v>118</v>
      </c>
      <c r="M18" s="15">
        <v>2</v>
      </c>
      <c r="N18" s="10">
        <v>90</v>
      </c>
      <c r="O18" s="38">
        <v>51</v>
      </c>
      <c r="P18" s="6">
        <f t="shared" si="2"/>
        <v>141</v>
      </c>
      <c r="Q18" s="15">
        <v>1</v>
      </c>
      <c r="R18" s="10">
        <v>74</v>
      </c>
      <c r="S18" s="38">
        <v>45</v>
      </c>
      <c r="T18" s="6">
        <f t="shared" si="3"/>
        <v>119</v>
      </c>
      <c r="U18" s="15">
        <v>1</v>
      </c>
      <c r="V18" s="34">
        <f>IF(F18+J18+N18+R18=0," ",F18+J18+N18+R18)</f>
        <v>334</v>
      </c>
      <c r="W18" s="7">
        <f>IF(F18+J18+N18+R18=0," ",G18+K18+O18+S18)</f>
        <v>171</v>
      </c>
      <c r="X18" s="8">
        <f t="shared" si="6"/>
        <v>505</v>
      </c>
      <c r="Y18" s="25">
        <f>IF(F18+J18+N18+R18=0," ",I18+M18+Q18+U18)</f>
        <v>6</v>
      </c>
    </row>
    <row r="19" spans="1:25" ht="18" customHeight="1">
      <c r="A19" s="20">
        <v>16</v>
      </c>
      <c r="B19" s="10">
        <v>11</v>
      </c>
      <c r="C19" s="6" t="s">
        <v>48</v>
      </c>
      <c r="D19" s="13" t="s">
        <v>49</v>
      </c>
      <c r="E19" s="50">
        <v>18463</v>
      </c>
      <c r="F19" s="10">
        <v>90</v>
      </c>
      <c r="G19" s="38">
        <v>45</v>
      </c>
      <c r="H19" s="6">
        <f t="shared" si="0"/>
        <v>135</v>
      </c>
      <c r="I19" s="15">
        <v>1</v>
      </c>
      <c r="J19" s="10">
        <v>88</v>
      </c>
      <c r="K19" s="38">
        <v>35</v>
      </c>
      <c r="L19" s="6">
        <f t="shared" si="1"/>
        <v>123</v>
      </c>
      <c r="M19" s="15">
        <v>3</v>
      </c>
      <c r="N19" s="10">
        <v>78</v>
      </c>
      <c r="O19" s="38">
        <v>33</v>
      </c>
      <c r="P19" s="6">
        <f t="shared" si="2"/>
        <v>111</v>
      </c>
      <c r="Q19" s="15">
        <v>2</v>
      </c>
      <c r="R19" s="10">
        <v>82</v>
      </c>
      <c r="S19" s="38">
        <v>51</v>
      </c>
      <c r="T19" s="6">
        <f t="shared" si="3"/>
        <v>133</v>
      </c>
      <c r="U19" s="15">
        <v>2</v>
      </c>
      <c r="V19" s="34">
        <f>IF(F19+J19+N19+R19=0," ",F19+J19+N19+R19)</f>
        <v>338</v>
      </c>
      <c r="W19" s="7">
        <f>IF(F19+J19+N19+R19=0," ",G19+K19+O19+S19)</f>
        <v>164</v>
      </c>
      <c r="X19" s="8">
        <f t="shared" si="6"/>
        <v>502</v>
      </c>
      <c r="Y19" s="25">
        <f>IF(F19+J19+N19+R19=0," ",I19+M19+Q19+U19)</f>
        <v>8</v>
      </c>
    </row>
    <row r="20" spans="1:25" ht="18" customHeight="1">
      <c r="A20" s="20">
        <v>17</v>
      </c>
      <c r="B20" s="10">
        <v>9</v>
      </c>
      <c r="C20" s="6" t="s">
        <v>44</v>
      </c>
      <c r="D20" s="13" t="s">
        <v>94</v>
      </c>
      <c r="E20" s="50" t="s">
        <v>45</v>
      </c>
      <c r="F20" s="10">
        <v>84</v>
      </c>
      <c r="G20" s="38">
        <v>36</v>
      </c>
      <c r="H20" s="6">
        <f t="shared" si="0"/>
        <v>120</v>
      </c>
      <c r="I20" s="15">
        <v>4</v>
      </c>
      <c r="J20" s="10">
        <v>85</v>
      </c>
      <c r="K20" s="38">
        <v>41</v>
      </c>
      <c r="L20" s="6">
        <f t="shared" si="1"/>
        <v>126</v>
      </c>
      <c r="M20" s="15">
        <v>1</v>
      </c>
      <c r="N20" s="10">
        <v>87</v>
      </c>
      <c r="O20" s="38">
        <v>43</v>
      </c>
      <c r="P20" s="6">
        <f t="shared" si="2"/>
        <v>130</v>
      </c>
      <c r="Q20" s="15">
        <v>4</v>
      </c>
      <c r="R20" s="10">
        <v>90</v>
      </c>
      <c r="S20" s="38">
        <v>36</v>
      </c>
      <c r="T20" s="6">
        <f t="shared" si="3"/>
        <v>126</v>
      </c>
      <c r="U20" s="15">
        <v>0</v>
      </c>
      <c r="V20" s="34">
        <f t="shared" si="4"/>
        <v>346</v>
      </c>
      <c r="W20" s="7">
        <f t="shared" si="5"/>
        <v>156</v>
      </c>
      <c r="X20" s="8">
        <f>IF(F20+J20+N20+R20=0,0,H20+L20+P20+T20)</f>
        <v>502</v>
      </c>
      <c r="Y20" s="25">
        <f t="shared" si="7"/>
        <v>9</v>
      </c>
    </row>
    <row r="21" spans="1:25" ht="18" customHeight="1">
      <c r="A21" s="20">
        <v>18</v>
      </c>
      <c r="B21" s="10">
        <v>5</v>
      </c>
      <c r="C21" s="6" t="s">
        <v>42</v>
      </c>
      <c r="D21" s="13" t="s">
        <v>40</v>
      </c>
      <c r="E21" s="50" t="s">
        <v>67</v>
      </c>
      <c r="F21" s="10">
        <v>95</v>
      </c>
      <c r="G21" s="38">
        <v>33</v>
      </c>
      <c r="H21" s="6">
        <f t="shared" si="0"/>
        <v>128</v>
      </c>
      <c r="I21" s="15">
        <v>1</v>
      </c>
      <c r="J21" s="10">
        <v>73</v>
      </c>
      <c r="K21" s="38">
        <v>41</v>
      </c>
      <c r="L21" s="6">
        <f t="shared" si="1"/>
        <v>114</v>
      </c>
      <c r="M21" s="15">
        <v>0</v>
      </c>
      <c r="N21" s="10">
        <v>96</v>
      </c>
      <c r="O21" s="38">
        <v>36</v>
      </c>
      <c r="P21" s="6">
        <f t="shared" si="2"/>
        <v>132</v>
      </c>
      <c r="Q21" s="15">
        <v>2</v>
      </c>
      <c r="R21" s="10">
        <v>83</v>
      </c>
      <c r="S21" s="38">
        <v>44</v>
      </c>
      <c r="T21" s="6">
        <f t="shared" si="3"/>
        <v>127</v>
      </c>
      <c r="U21" s="15">
        <v>1</v>
      </c>
      <c r="V21" s="34">
        <f t="shared" si="4"/>
        <v>347</v>
      </c>
      <c r="W21" s="7">
        <f t="shared" si="5"/>
        <v>154</v>
      </c>
      <c r="X21" s="8">
        <f t="shared" si="6"/>
        <v>501</v>
      </c>
      <c r="Y21" s="25">
        <f t="shared" si="7"/>
        <v>4</v>
      </c>
    </row>
    <row r="22" spans="1:25" ht="18" customHeight="1">
      <c r="A22" s="20">
        <v>19</v>
      </c>
      <c r="B22" s="10">
        <v>13</v>
      </c>
      <c r="C22" s="6" t="s">
        <v>98</v>
      </c>
      <c r="D22" s="13" t="s">
        <v>36</v>
      </c>
      <c r="E22" s="50" t="s">
        <v>99</v>
      </c>
      <c r="F22" s="10">
        <v>87</v>
      </c>
      <c r="G22" s="38">
        <v>44</v>
      </c>
      <c r="H22" s="6">
        <f t="shared" si="0"/>
        <v>131</v>
      </c>
      <c r="I22" s="15">
        <v>1</v>
      </c>
      <c r="J22" s="10">
        <v>78</v>
      </c>
      <c r="K22" s="38">
        <v>54</v>
      </c>
      <c r="L22" s="6">
        <f t="shared" si="1"/>
        <v>132</v>
      </c>
      <c r="M22" s="15">
        <v>1</v>
      </c>
      <c r="N22" s="10">
        <v>91</v>
      </c>
      <c r="O22" s="38">
        <v>34</v>
      </c>
      <c r="P22" s="6">
        <f t="shared" si="2"/>
        <v>125</v>
      </c>
      <c r="Q22" s="15">
        <v>2</v>
      </c>
      <c r="R22" s="10">
        <v>84</v>
      </c>
      <c r="S22" s="38">
        <v>27</v>
      </c>
      <c r="T22" s="6">
        <f t="shared" si="3"/>
        <v>111</v>
      </c>
      <c r="U22" s="15">
        <v>2</v>
      </c>
      <c r="V22" s="34">
        <f t="shared" si="4"/>
        <v>340</v>
      </c>
      <c r="W22" s="7">
        <f t="shared" si="5"/>
        <v>159</v>
      </c>
      <c r="X22" s="8">
        <f t="shared" si="6"/>
        <v>499</v>
      </c>
      <c r="Y22" s="25">
        <f t="shared" si="7"/>
        <v>6</v>
      </c>
    </row>
    <row r="23" spans="1:25" ht="18" customHeight="1">
      <c r="A23" s="20">
        <v>20</v>
      </c>
      <c r="B23" s="10">
        <v>10</v>
      </c>
      <c r="C23" s="6" t="s">
        <v>96</v>
      </c>
      <c r="D23" s="13" t="s">
        <v>94</v>
      </c>
      <c r="E23" s="70" t="s">
        <v>101</v>
      </c>
      <c r="F23" s="10">
        <v>85</v>
      </c>
      <c r="G23" s="38">
        <v>21</v>
      </c>
      <c r="H23" s="6">
        <f t="shared" si="0"/>
        <v>106</v>
      </c>
      <c r="I23" s="15">
        <v>7</v>
      </c>
      <c r="J23" s="10">
        <v>84</v>
      </c>
      <c r="K23" s="38">
        <v>44</v>
      </c>
      <c r="L23" s="6">
        <f t="shared" si="1"/>
        <v>128</v>
      </c>
      <c r="M23" s="15">
        <v>0</v>
      </c>
      <c r="N23" s="10">
        <v>82</v>
      </c>
      <c r="O23" s="38">
        <v>43</v>
      </c>
      <c r="P23" s="6">
        <f t="shared" si="2"/>
        <v>125</v>
      </c>
      <c r="Q23" s="15">
        <v>2</v>
      </c>
      <c r="R23" s="10">
        <v>91</v>
      </c>
      <c r="S23" s="38">
        <v>44</v>
      </c>
      <c r="T23" s="6">
        <f t="shared" si="3"/>
        <v>135</v>
      </c>
      <c r="U23" s="15">
        <v>2</v>
      </c>
      <c r="V23" s="34">
        <f t="shared" si="4"/>
        <v>342</v>
      </c>
      <c r="W23" s="7">
        <f t="shared" si="5"/>
        <v>152</v>
      </c>
      <c r="X23" s="8">
        <f t="shared" si="6"/>
        <v>494</v>
      </c>
      <c r="Y23" s="25">
        <f t="shared" si="7"/>
        <v>11</v>
      </c>
    </row>
    <row r="24" spans="1:25" ht="18" customHeight="1">
      <c r="A24" s="20">
        <v>21</v>
      </c>
      <c r="B24" s="10">
        <v>16</v>
      </c>
      <c r="C24" s="6" t="s">
        <v>64</v>
      </c>
      <c r="D24" s="13" t="s">
        <v>53</v>
      </c>
      <c r="E24" s="50">
        <v>18696</v>
      </c>
      <c r="F24" s="10">
        <v>91</v>
      </c>
      <c r="G24" s="38">
        <v>36</v>
      </c>
      <c r="H24" s="6">
        <f t="shared" si="0"/>
        <v>127</v>
      </c>
      <c r="I24" s="15">
        <v>0</v>
      </c>
      <c r="J24" s="10">
        <v>83</v>
      </c>
      <c r="K24" s="38">
        <v>36</v>
      </c>
      <c r="L24" s="6">
        <f t="shared" si="1"/>
        <v>119</v>
      </c>
      <c r="M24" s="15">
        <v>3</v>
      </c>
      <c r="N24" s="10">
        <v>79</v>
      </c>
      <c r="O24" s="38">
        <v>43</v>
      </c>
      <c r="P24" s="6">
        <f t="shared" si="2"/>
        <v>122</v>
      </c>
      <c r="Q24" s="15">
        <v>0</v>
      </c>
      <c r="R24" s="10">
        <v>79</v>
      </c>
      <c r="S24" s="38">
        <v>43</v>
      </c>
      <c r="T24" s="6">
        <f t="shared" si="3"/>
        <v>122</v>
      </c>
      <c r="U24" s="15">
        <v>1</v>
      </c>
      <c r="V24" s="34">
        <f>IF(F24+J24+N24+R24=0," ",F24+J24+N24+R24)</f>
        <v>332</v>
      </c>
      <c r="W24" s="7">
        <f>IF(F24+J24+N24+R24=0," ",G24+K24+O24+S24)</f>
        <v>158</v>
      </c>
      <c r="X24" s="8">
        <f t="shared" si="6"/>
        <v>490</v>
      </c>
      <c r="Y24" s="25">
        <f>IF(F24+J24+N24+R24=0," ",I24+M24+Q24+U24)</f>
        <v>4</v>
      </c>
    </row>
    <row r="25" spans="1:25" ht="18" customHeight="1">
      <c r="A25" s="20">
        <v>22</v>
      </c>
      <c r="B25" s="10">
        <v>26</v>
      </c>
      <c r="C25" s="6" t="s">
        <v>108</v>
      </c>
      <c r="D25" s="13" t="s">
        <v>43</v>
      </c>
      <c r="E25" s="50" t="s">
        <v>109</v>
      </c>
      <c r="F25" s="10">
        <v>73</v>
      </c>
      <c r="G25" s="38">
        <v>34</v>
      </c>
      <c r="H25" s="6">
        <f t="shared" si="0"/>
        <v>107</v>
      </c>
      <c r="I25" s="15">
        <v>1</v>
      </c>
      <c r="J25" s="10">
        <v>83</v>
      </c>
      <c r="K25" s="38">
        <v>48</v>
      </c>
      <c r="L25" s="6">
        <f t="shared" si="1"/>
        <v>131</v>
      </c>
      <c r="M25" s="15">
        <v>1</v>
      </c>
      <c r="N25" s="10">
        <v>81</v>
      </c>
      <c r="O25" s="38">
        <v>41</v>
      </c>
      <c r="P25" s="6">
        <f t="shared" si="2"/>
        <v>122</v>
      </c>
      <c r="Q25" s="15">
        <v>3</v>
      </c>
      <c r="R25" s="10">
        <v>88</v>
      </c>
      <c r="S25" s="38">
        <v>41</v>
      </c>
      <c r="T25" s="6">
        <f t="shared" si="3"/>
        <v>129</v>
      </c>
      <c r="U25" s="15">
        <v>2</v>
      </c>
      <c r="V25" s="34">
        <f t="shared" si="4"/>
        <v>325</v>
      </c>
      <c r="W25" s="7">
        <f t="shared" si="5"/>
        <v>164</v>
      </c>
      <c r="X25" s="8">
        <f t="shared" si="6"/>
        <v>489</v>
      </c>
      <c r="Y25" s="25">
        <f t="shared" si="7"/>
        <v>7</v>
      </c>
    </row>
    <row r="26" spans="1:25" ht="18" customHeight="1">
      <c r="A26" s="20">
        <v>23</v>
      </c>
      <c r="B26" s="10">
        <v>21</v>
      </c>
      <c r="C26" s="6" t="s">
        <v>104</v>
      </c>
      <c r="D26" s="13" t="s">
        <v>36</v>
      </c>
      <c r="E26" s="50" t="s">
        <v>105</v>
      </c>
      <c r="F26" s="10">
        <v>92</v>
      </c>
      <c r="G26" s="38">
        <v>24</v>
      </c>
      <c r="H26" s="6">
        <f t="shared" si="0"/>
        <v>116</v>
      </c>
      <c r="I26" s="15">
        <v>5</v>
      </c>
      <c r="J26" s="10">
        <v>89</v>
      </c>
      <c r="K26" s="38">
        <v>33</v>
      </c>
      <c r="L26" s="6">
        <f t="shared" si="1"/>
        <v>122</v>
      </c>
      <c r="M26" s="15">
        <v>4</v>
      </c>
      <c r="N26" s="10">
        <v>93</v>
      </c>
      <c r="O26" s="38">
        <v>25</v>
      </c>
      <c r="P26" s="6">
        <f t="shared" si="2"/>
        <v>118</v>
      </c>
      <c r="Q26" s="15">
        <v>3</v>
      </c>
      <c r="R26" s="10">
        <v>80</v>
      </c>
      <c r="S26" s="38">
        <v>45</v>
      </c>
      <c r="T26" s="6">
        <f t="shared" si="3"/>
        <v>125</v>
      </c>
      <c r="U26" s="15">
        <v>1</v>
      </c>
      <c r="V26" s="34">
        <f t="shared" si="4"/>
        <v>354</v>
      </c>
      <c r="W26" s="7">
        <f t="shared" si="5"/>
        <v>127</v>
      </c>
      <c r="X26" s="8">
        <f t="shared" si="6"/>
        <v>481</v>
      </c>
      <c r="Y26" s="25">
        <f t="shared" si="7"/>
        <v>13</v>
      </c>
    </row>
    <row r="27" spans="1:25" ht="18" customHeight="1">
      <c r="A27" s="20">
        <v>24</v>
      </c>
      <c r="B27" s="10">
        <v>24</v>
      </c>
      <c r="C27" s="6" t="s">
        <v>50</v>
      </c>
      <c r="D27" s="66" t="s">
        <v>89</v>
      </c>
      <c r="E27" s="50" t="s">
        <v>51</v>
      </c>
      <c r="F27" s="10">
        <v>77</v>
      </c>
      <c r="G27" s="38">
        <v>41</v>
      </c>
      <c r="H27" s="6">
        <f t="shared" si="0"/>
        <v>118</v>
      </c>
      <c r="I27" s="15">
        <v>2</v>
      </c>
      <c r="J27" s="10">
        <v>80</v>
      </c>
      <c r="K27" s="38">
        <v>33</v>
      </c>
      <c r="L27" s="6">
        <f t="shared" si="1"/>
        <v>113</v>
      </c>
      <c r="M27" s="15">
        <v>0</v>
      </c>
      <c r="N27" s="10">
        <v>77</v>
      </c>
      <c r="O27" s="38">
        <v>44</v>
      </c>
      <c r="P27" s="6">
        <f t="shared" si="2"/>
        <v>121</v>
      </c>
      <c r="Q27" s="15">
        <v>1</v>
      </c>
      <c r="R27" s="10">
        <v>91</v>
      </c>
      <c r="S27" s="38">
        <v>31</v>
      </c>
      <c r="T27" s="6">
        <f t="shared" si="3"/>
        <v>122</v>
      </c>
      <c r="U27" s="15">
        <v>1</v>
      </c>
      <c r="V27" s="34">
        <f t="shared" si="4"/>
        <v>325</v>
      </c>
      <c r="W27" s="7">
        <f t="shared" si="5"/>
        <v>149</v>
      </c>
      <c r="X27" s="8">
        <f>IF(F27+J27+N27+R27=0,0,H27+L27+P27+T27)</f>
        <v>474</v>
      </c>
      <c r="Y27" s="25">
        <f t="shared" si="7"/>
        <v>4</v>
      </c>
    </row>
    <row r="28" spans="1:25" ht="18" customHeight="1">
      <c r="A28" s="20">
        <v>25</v>
      </c>
      <c r="B28" s="10">
        <v>20</v>
      </c>
      <c r="C28" s="6" t="s">
        <v>103</v>
      </c>
      <c r="D28" s="13" t="s">
        <v>43</v>
      </c>
      <c r="E28" s="71">
        <v>15497</v>
      </c>
      <c r="F28" s="10">
        <v>77</v>
      </c>
      <c r="G28" s="38">
        <v>53</v>
      </c>
      <c r="H28" s="6">
        <f>F28+G28</f>
        <v>130</v>
      </c>
      <c r="I28" s="15">
        <v>1</v>
      </c>
      <c r="J28" s="10">
        <v>90</v>
      </c>
      <c r="K28" s="38">
        <v>35</v>
      </c>
      <c r="L28" s="6">
        <f>J28+K28</f>
        <v>125</v>
      </c>
      <c r="M28" s="15">
        <v>2</v>
      </c>
      <c r="N28" s="10">
        <v>70</v>
      </c>
      <c r="O28" s="38">
        <v>36</v>
      </c>
      <c r="P28" s="6">
        <f>N28+O28</f>
        <v>106</v>
      </c>
      <c r="Q28" s="15">
        <v>2</v>
      </c>
      <c r="R28" s="10">
        <v>75</v>
      </c>
      <c r="S28" s="38">
        <v>34</v>
      </c>
      <c r="T28" s="6">
        <f>R28+S28</f>
        <v>109</v>
      </c>
      <c r="U28" s="15">
        <v>3</v>
      </c>
      <c r="V28" s="34">
        <f t="shared" si="4"/>
        <v>312</v>
      </c>
      <c r="W28" s="7">
        <f t="shared" si="5"/>
        <v>158</v>
      </c>
      <c r="X28" s="8">
        <f>IF(F28+J28+N28+R28=0,0,H28+L28+P28+T28)</f>
        <v>470</v>
      </c>
      <c r="Y28" s="25">
        <f t="shared" si="7"/>
        <v>8</v>
      </c>
    </row>
    <row r="29" spans="1:25" ht="18" customHeight="1">
      <c r="A29" s="20">
        <v>26</v>
      </c>
      <c r="B29" s="10">
        <v>12</v>
      </c>
      <c r="C29" s="6" t="s">
        <v>97</v>
      </c>
      <c r="D29" s="13" t="s">
        <v>43</v>
      </c>
      <c r="E29" s="50" t="s">
        <v>100</v>
      </c>
      <c r="F29" s="10">
        <v>78</v>
      </c>
      <c r="G29" s="38">
        <v>36</v>
      </c>
      <c r="H29" s="6">
        <f t="shared" si="0"/>
        <v>114</v>
      </c>
      <c r="I29" s="15">
        <v>2</v>
      </c>
      <c r="J29" s="10">
        <v>66</v>
      </c>
      <c r="K29" s="38">
        <v>44</v>
      </c>
      <c r="L29" s="6">
        <f t="shared" si="1"/>
        <v>110</v>
      </c>
      <c r="M29" s="15">
        <v>1</v>
      </c>
      <c r="N29" s="10">
        <v>80</v>
      </c>
      <c r="O29" s="38">
        <v>36</v>
      </c>
      <c r="P29" s="6">
        <f t="shared" si="2"/>
        <v>116</v>
      </c>
      <c r="Q29" s="15">
        <v>1</v>
      </c>
      <c r="R29" s="10">
        <v>87</v>
      </c>
      <c r="S29" s="38">
        <v>35</v>
      </c>
      <c r="T29" s="6">
        <f t="shared" si="3"/>
        <v>122</v>
      </c>
      <c r="U29" s="15">
        <v>3</v>
      </c>
      <c r="V29" s="34">
        <f t="shared" si="4"/>
        <v>311</v>
      </c>
      <c r="W29" s="7">
        <f t="shared" si="5"/>
        <v>151</v>
      </c>
      <c r="X29" s="8">
        <f t="shared" si="6"/>
        <v>462</v>
      </c>
      <c r="Y29" s="25">
        <f t="shared" si="7"/>
        <v>7</v>
      </c>
    </row>
    <row r="30" spans="1:25" ht="18" customHeight="1">
      <c r="A30" s="20">
        <v>27</v>
      </c>
      <c r="B30" s="10">
        <v>28</v>
      </c>
      <c r="C30" s="6" t="s">
        <v>110</v>
      </c>
      <c r="D30" s="69" t="s">
        <v>89</v>
      </c>
      <c r="E30" s="50" t="s">
        <v>111</v>
      </c>
      <c r="F30" s="10">
        <v>86</v>
      </c>
      <c r="G30" s="38">
        <v>35</v>
      </c>
      <c r="H30" s="6">
        <f t="shared" si="0"/>
        <v>121</v>
      </c>
      <c r="I30" s="15">
        <v>3</v>
      </c>
      <c r="J30" s="10">
        <v>75</v>
      </c>
      <c r="K30" s="38">
        <v>26</v>
      </c>
      <c r="L30" s="6">
        <f t="shared" si="1"/>
        <v>101</v>
      </c>
      <c r="M30" s="15">
        <v>4</v>
      </c>
      <c r="N30" s="10">
        <v>77</v>
      </c>
      <c r="O30" s="38">
        <v>44</v>
      </c>
      <c r="P30" s="6">
        <f t="shared" si="2"/>
        <v>121</v>
      </c>
      <c r="Q30" s="15">
        <v>0</v>
      </c>
      <c r="R30" s="10">
        <v>82</v>
      </c>
      <c r="S30" s="38">
        <v>29</v>
      </c>
      <c r="T30" s="6">
        <f t="shared" si="3"/>
        <v>111</v>
      </c>
      <c r="U30" s="15">
        <v>2</v>
      </c>
      <c r="V30" s="34">
        <f>IF(F30+J30+N30+R30=0," ",F30+J30+N30+R30)</f>
        <v>320</v>
      </c>
      <c r="W30" s="7">
        <f>IF(F30+J30+N30+R30=0," ",G30+K30+O30+S30)</f>
        <v>134</v>
      </c>
      <c r="X30" s="8">
        <f t="shared" si="6"/>
        <v>454</v>
      </c>
      <c r="Y30" s="25">
        <f>IF(F30+J30+N30+R30=0," ",I30+M30+Q30+U30)</f>
        <v>9</v>
      </c>
    </row>
    <row r="31" spans="1:25" ht="18" customHeight="1">
      <c r="A31" s="20">
        <v>28</v>
      </c>
      <c r="B31" s="10">
        <v>4</v>
      </c>
      <c r="C31" s="6" t="s">
        <v>93</v>
      </c>
      <c r="D31" s="13" t="s">
        <v>94</v>
      </c>
      <c r="E31" s="50" t="s">
        <v>95</v>
      </c>
      <c r="F31" s="10">
        <v>74</v>
      </c>
      <c r="G31" s="38">
        <v>24</v>
      </c>
      <c r="H31" s="6">
        <f t="shared" si="0"/>
        <v>98</v>
      </c>
      <c r="I31" s="15">
        <v>5</v>
      </c>
      <c r="J31" s="10">
        <v>80</v>
      </c>
      <c r="K31" s="38">
        <v>18</v>
      </c>
      <c r="L31" s="6">
        <f t="shared" si="1"/>
        <v>98</v>
      </c>
      <c r="M31" s="15">
        <v>5</v>
      </c>
      <c r="N31" s="10">
        <v>62</v>
      </c>
      <c r="O31" s="38">
        <v>31</v>
      </c>
      <c r="P31" s="6">
        <f t="shared" si="2"/>
        <v>93</v>
      </c>
      <c r="Q31" s="15">
        <v>4</v>
      </c>
      <c r="R31" s="10">
        <v>85</v>
      </c>
      <c r="S31" s="38">
        <v>36</v>
      </c>
      <c r="T31" s="6">
        <f t="shared" si="3"/>
        <v>121</v>
      </c>
      <c r="U31" s="15">
        <v>1</v>
      </c>
      <c r="V31" s="34">
        <f t="shared" si="4"/>
        <v>301</v>
      </c>
      <c r="W31" s="7">
        <f t="shared" si="5"/>
        <v>109</v>
      </c>
      <c r="X31" s="8">
        <f t="shared" si="6"/>
        <v>410</v>
      </c>
      <c r="Y31" s="25">
        <f t="shared" si="7"/>
        <v>15</v>
      </c>
    </row>
    <row r="32" spans="1:25" ht="18" customHeight="1" hidden="1">
      <c r="A32" s="20"/>
      <c r="B32" s="10"/>
      <c r="F32" s="10"/>
      <c r="G32" s="38"/>
      <c r="H32" s="6">
        <f t="shared" si="0"/>
        <v>0</v>
      </c>
      <c r="I32" s="15"/>
      <c r="J32" s="10"/>
      <c r="K32" s="38"/>
      <c r="L32" s="6">
        <f t="shared" si="1"/>
        <v>0</v>
      </c>
      <c r="M32" s="15"/>
      <c r="N32" s="10"/>
      <c r="O32" s="38"/>
      <c r="P32" s="6">
        <f t="shared" si="2"/>
        <v>0</v>
      </c>
      <c r="Q32" s="15"/>
      <c r="R32" s="10"/>
      <c r="S32" s="38"/>
      <c r="T32" s="6">
        <f t="shared" si="3"/>
        <v>0</v>
      </c>
      <c r="U32" s="15"/>
      <c r="V32" s="34" t="str">
        <f t="shared" si="4"/>
        <v> </v>
      </c>
      <c r="W32" s="7" t="str">
        <f t="shared" si="5"/>
        <v> </v>
      </c>
      <c r="X32" s="8"/>
      <c r="Y32" s="25" t="str">
        <f t="shared" si="7"/>
        <v> </v>
      </c>
    </row>
    <row r="33" spans="1:25" ht="18" customHeight="1" hidden="1">
      <c r="A33" s="20"/>
      <c r="B33" s="10"/>
      <c r="C33" s="6"/>
      <c r="D33" s="13"/>
      <c r="E33" s="50"/>
      <c r="F33" s="10"/>
      <c r="G33" s="38"/>
      <c r="H33" s="6">
        <f t="shared" si="0"/>
        <v>0</v>
      </c>
      <c r="I33" s="15"/>
      <c r="J33" s="10"/>
      <c r="K33" s="38"/>
      <c r="L33" s="6">
        <f t="shared" si="1"/>
        <v>0</v>
      </c>
      <c r="M33" s="15"/>
      <c r="N33" s="10"/>
      <c r="O33" s="38"/>
      <c r="P33" s="6">
        <f t="shared" si="2"/>
        <v>0</v>
      </c>
      <c r="Q33" s="15"/>
      <c r="R33" s="10"/>
      <c r="S33" s="38"/>
      <c r="T33" s="6">
        <f t="shared" si="3"/>
        <v>0</v>
      </c>
      <c r="U33" s="15"/>
      <c r="V33" s="34" t="str">
        <f t="shared" si="4"/>
        <v> </v>
      </c>
      <c r="W33" s="7" t="str">
        <f t="shared" si="5"/>
        <v> </v>
      </c>
      <c r="X33" s="8"/>
      <c r="Y33" s="25" t="str">
        <f t="shared" si="7"/>
        <v> </v>
      </c>
    </row>
    <row r="34" spans="1:25" ht="18" customHeight="1" hidden="1">
      <c r="A34" s="20"/>
      <c r="B34" s="10"/>
      <c r="C34" s="6"/>
      <c r="D34" s="13"/>
      <c r="E34" s="50"/>
      <c r="F34" s="10"/>
      <c r="G34" s="38"/>
      <c r="H34" s="6">
        <f t="shared" si="0"/>
        <v>0</v>
      </c>
      <c r="I34" s="15"/>
      <c r="J34" s="10"/>
      <c r="K34" s="38"/>
      <c r="L34" s="6">
        <f t="shared" si="1"/>
        <v>0</v>
      </c>
      <c r="M34" s="15"/>
      <c r="N34" s="10"/>
      <c r="O34" s="38"/>
      <c r="P34" s="6">
        <f t="shared" si="2"/>
        <v>0</v>
      </c>
      <c r="Q34" s="15"/>
      <c r="R34" s="10"/>
      <c r="S34" s="38"/>
      <c r="T34" s="6">
        <f t="shared" si="3"/>
        <v>0</v>
      </c>
      <c r="U34" s="15"/>
      <c r="V34" s="34" t="str">
        <f>IF(F34+J34+N34+R34=0," ",F34+J34+N34+R34)</f>
        <v> </v>
      </c>
      <c r="W34" s="7" t="str">
        <f>IF(F34+J34+N34+R34=0," ",G34+K34+O34+S34)</f>
        <v> </v>
      </c>
      <c r="X34" s="8"/>
      <c r="Y34" s="25" t="str">
        <f>IF(F34+J34+N34+R34=0," ",I34+M34+Q34+U34)</f>
        <v> </v>
      </c>
    </row>
    <row r="35" spans="1:25" ht="18" customHeight="1" thickBot="1">
      <c r="A35" s="21"/>
      <c r="B35" s="26"/>
      <c r="C35" s="27"/>
      <c r="D35" s="28"/>
      <c r="E35" s="58"/>
      <c r="F35" s="26"/>
      <c r="G35" s="39"/>
      <c r="H35" s="27">
        <f t="shared" si="0"/>
        <v>0</v>
      </c>
      <c r="I35" s="29"/>
      <c r="J35" s="26"/>
      <c r="K35" s="39"/>
      <c r="L35" s="27">
        <f t="shared" si="1"/>
        <v>0</v>
      </c>
      <c r="M35" s="29"/>
      <c r="N35" s="26"/>
      <c r="O35" s="39"/>
      <c r="P35" s="27">
        <f t="shared" si="2"/>
        <v>0</v>
      </c>
      <c r="Q35" s="29"/>
      <c r="R35" s="26"/>
      <c r="S35" s="39"/>
      <c r="T35" s="27">
        <f t="shared" si="3"/>
        <v>0</v>
      </c>
      <c r="U35" s="29"/>
      <c r="V35" s="35" t="str">
        <f t="shared" si="4"/>
        <v> </v>
      </c>
      <c r="W35" s="30" t="str">
        <f t="shared" si="5"/>
        <v> </v>
      </c>
      <c r="X35" s="31"/>
      <c r="Y35" s="32" t="str">
        <f t="shared" si="7"/>
        <v> </v>
      </c>
    </row>
    <row r="36" spans="1:25" ht="18" customHeight="1">
      <c r="A36" s="52"/>
      <c r="B36" s="53"/>
      <c r="C36" s="53"/>
      <c r="D36" s="53"/>
      <c r="E36" s="54"/>
      <c r="F36" s="53"/>
      <c r="G36" s="55"/>
      <c r="H36" s="53"/>
      <c r="I36" s="53"/>
      <c r="J36" s="53"/>
      <c r="K36" s="55"/>
      <c r="L36" s="53"/>
      <c r="M36" s="53"/>
      <c r="N36" s="53"/>
      <c r="O36" s="55"/>
      <c r="P36" s="53"/>
      <c r="Q36" s="53"/>
      <c r="R36" s="53"/>
      <c r="S36" s="55"/>
      <c r="T36" s="53"/>
      <c r="U36" s="53"/>
      <c r="V36" s="56"/>
      <c r="W36" s="56"/>
      <c r="X36" s="57"/>
      <c r="Y36" s="56"/>
    </row>
    <row r="37" spans="4:45" ht="14.25" customHeight="1">
      <c r="D37" s="51" t="s">
        <v>32</v>
      </c>
      <c r="E37" s="51"/>
      <c r="F37" s="47">
        <f aca="true" t="shared" si="20" ref="F37:AO37">MAX(F4:F35)</f>
        <v>102</v>
      </c>
      <c r="G37" s="47">
        <f t="shared" si="20"/>
        <v>53</v>
      </c>
      <c r="H37" s="47">
        <f t="shared" si="20"/>
        <v>138</v>
      </c>
      <c r="I37" s="47">
        <f t="shared" si="20"/>
        <v>7</v>
      </c>
      <c r="J37" s="47">
        <f t="shared" si="20"/>
        <v>111</v>
      </c>
      <c r="K37" s="47">
        <f t="shared" si="20"/>
        <v>62</v>
      </c>
      <c r="L37" s="47">
        <f t="shared" si="20"/>
        <v>158</v>
      </c>
      <c r="M37" s="47">
        <f t="shared" si="20"/>
        <v>5</v>
      </c>
      <c r="N37" s="47">
        <f t="shared" si="20"/>
        <v>99</v>
      </c>
      <c r="O37" s="47">
        <f t="shared" si="20"/>
        <v>54</v>
      </c>
      <c r="P37" s="47">
        <f t="shared" si="20"/>
        <v>147</v>
      </c>
      <c r="Q37" s="47">
        <f t="shared" si="20"/>
        <v>4</v>
      </c>
      <c r="R37" s="47">
        <f t="shared" si="20"/>
        <v>94</v>
      </c>
      <c r="S37" s="47">
        <f t="shared" si="20"/>
        <v>59</v>
      </c>
      <c r="T37" s="47">
        <f t="shared" si="20"/>
        <v>148</v>
      </c>
      <c r="U37" s="47">
        <f t="shared" si="20"/>
        <v>5</v>
      </c>
      <c r="V37" s="47">
        <f t="shared" si="20"/>
        <v>381</v>
      </c>
      <c r="W37" s="47">
        <f t="shared" si="20"/>
        <v>207</v>
      </c>
      <c r="X37" s="47">
        <f t="shared" si="20"/>
        <v>580</v>
      </c>
      <c r="Y37" s="47">
        <f t="shared" si="20"/>
        <v>15</v>
      </c>
      <c r="Z37" s="47">
        <f>MAX(Z4:Z35)</f>
        <v>102</v>
      </c>
      <c r="AA37" s="47">
        <f t="shared" si="20"/>
        <v>63</v>
      </c>
      <c r="AB37" s="47">
        <f t="shared" si="20"/>
        <v>162</v>
      </c>
      <c r="AC37" s="47">
        <f t="shared" si="20"/>
        <v>2</v>
      </c>
      <c r="AD37" s="47">
        <f t="shared" si="20"/>
        <v>107</v>
      </c>
      <c r="AE37" s="47">
        <f t="shared" si="20"/>
        <v>62</v>
      </c>
      <c r="AF37" s="47">
        <f t="shared" si="20"/>
        <v>152</v>
      </c>
      <c r="AG37" s="47">
        <f t="shared" si="20"/>
        <v>7</v>
      </c>
      <c r="AH37" s="47">
        <f t="shared" si="20"/>
        <v>103</v>
      </c>
      <c r="AI37" s="47">
        <f t="shared" si="20"/>
        <v>61</v>
      </c>
      <c r="AJ37" s="47">
        <f t="shared" si="20"/>
        <v>156</v>
      </c>
      <c r="AK37" s="47">
        <f t="shared" si="20"/>
        <v>6</v>
      </c>
      <c r="AL37" s="47">
        <f t="shared" si="20"/>
        <v>98</v>
      </c>
      <c r="AM37" s="47">
        <f t="shared" si="20"/>
        <v>61</v>
      </c>
      <c r="AN37" s="47">
        <f t="shared" si="20"/>
        <v>149</v>
      </c>
      <c r="AO37" s="47">
        <f t="shared" si="20"/>
        <v>4</v>
      </c>
      <c r="AP37" s="47">
        <f>MAX(AP4:AP35)</f>
        <v>399</v>
      </c>
      <c r="AQ37" s="47">
        <f>MAX(AQ4:AQ35)</f>
        <v>221</v>
      </c>
      <c r="AR37" s="47">
        <f>MAX(AR4:AR35)</f>
        <v>588</v>
      </c>
      <c r="AS37" s="47">
        <f>MAX(AS4:AS35)</f>
        <v>15</v>
      </c>
    </row>
    <row r="38" spans="4:5" ht="18" customHeight="1">
      <c r="D38" s="43"/>
      <c r="E38" s="43"/>
    </row>
    <row r="39" spans="1:24" ht="18" customHeight="1">
      <c r="A39" t="s">
        <v>13</v>
      </c>
      <c r="D39" s="46">
        <f>V37+W37</f>
        <v>588</v>
      </c>
      <c r="E39" s="46"/>
      <c r="X39" s="46">
        <f>AP37+AQ37</f>
        <v>620</v>
      </c>
    </row>
    <row r="40" spans="1:24" ht="18" customHeight="1">
      <c r="A40" t="s">
        <v>14</v>
      </c>
      <c r="D40" s="46">
        <f>H37+L37+P37+T37</f>
        <v>591</v>
      </c>
      <c r="E40" s="46"/>
      <c r="X40" s="46">
        <f>AB37+AF37+AJ37+AN37</f>
        <v>619</v>
      </c>
    </row>
    <row r="41" spans="1:24" ht="18" customHeight="1">
      <c r="A41" t="s">
        <v>15</v>
      </c>
      <c r="D41" s="46">
        <f>F37+G37+J37+K37+N37+O37+R37+S37</f>
        <v>634</v>
      </c>
      <c r="E41" s="46"/>
      <c r="X41" s="46">
        <f>Z37+AA37+AD37+AE37+AH37+AI37+AL37+AM37</f>
        <v>657</v>
      </c>
    </row>
  </sheetData>
  <mergeCells count="7">
    <mergeCell ref="AP1:AS1"/>
    <mergeCell ref="AT1:AW1"/>
    <mergeCell ref="V1:Y1"/>
    <mergeCell ref="F1:I1"/>
    <mergeCell ref="J1:M1"/>
    <mergeCell ref="N1:Q1"/>
    <mergeCell ref="R1:U1"/>
  </mergeCells>
  <printOptions horizontalCentered="1"/>
  <pageMargins left="0.4330708661417323" right="0.3937007874015748" top="0.8661417322834646" bottom="0.48" header="0.5118110236220472" footer="0.43"/>
  <pageSetup horizontalDpi="300" verticalDpi="300" orientation="landscape" paperSize="9" r:id="rId1"/>
  <headerFooter alignWithMargins="0">
    <oddHeader>&amp;C&amp;20Mistrovství okresu 2009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4">
      <pane ySplit="1332" topLeftCell="BM3" activePane="bottomLeft" state="split"/>
      <selection pane="topLeft" activeCell="F14" sqref="F1:I16384"/>
      <selection pane="bottomLeft" activeCell="F6" sqref="F6"/>
    </sheetView>
  </sheetViews>
  <sheetFormatPr defaultColWidth="9.00390625" defaultRowHeight="18" customHeight="1"/>
  <cols>
    <col min="1" max="1" width="4.50390625" style="0" customWidth="1"/>
    <col min="2" max="2" width="4.00390625" style="0" customWidth="1"/>
    <col min="3" max="3" width="18.00390625" style="0" customWidth="1"/>
    <col min="4" max="4" width="21.50390625" style="0" customWidth="1"/>
    <col min="5" max="5" width="7.375" style="0" customWidth="1"/>
    <col min="6" max="6" width="5.375" style="0" customWidth="1"/>
    <col min="7" max="7" width="4.625" style="0" customWidth="1"/>
    <col min="8" max="8" width="5.00390625" style="0" customWidth="1"/>
    <col min="9" max="9" width="3.375" style="0" customWidth="1"/>
    <col min="10" max="10" width="5.125" style="0" customWidth="1"/>
    <col min="11" max="11" width="4.00390625" style="0" customWidth="1"/>
    <col min="12" max="12" width="5.375" style="0" customWidth="1"/>
    <col min="13" max="13" width="3.50390625" style="0" customWidth="1"/>
    <col min="14" max="14" width="5.50390625" style="0" customWidth="1"/>
    <col min="15" max="15" width="3.875" style="0" customWidth="1"/>
    <col min="16" max="16" width="5.50390625" style="0" customWidth="1"/>
    <col min="17" max="17" width="3.50390625" style="0" customWidth="1"/>
    <col min="18" max="18" width="5.375" style="0" customWidth="1"/>
    <col min="19" max="19" width="4.125" style="0" customWidth="1"/>
    <col min="20" max="20" width="5.125" style="0" customWidth="1"/>
    <col min="21" max="21" width="3.375" style="0" customWidth="1"/>
    <col min="22" max="22" width="5.625" style="0" customWidth="1"/>
    <col min="23" max="24" width="5.50390625" style="0" customWidth="1"/>
    <col min="25" max="25" width="4.375" style="0" customWidth="1"/>
  </cols>
  <sheetData>
    <row r="1" ht="14.25" customHeight="1" hidden="1" thickBot="1"/>
    <row r="2" spans="2:25" ht="19.5" customHeight="1" thickBot="1">
      <c r="B2" s="16"/>
      <c r="C2" s="16"/>
      <c r="D2" s="16"/>
      <c r="E2" s="17"/>
      <c r="F2" s="88" t="s">
        <v>0</v>
      </c>
      <c r="G2" s="89"/>
      <c r="H2" s="89"/>
      <c r="I2" s="90"/>
      <c r="J2" s="88" t="s">
        <v>1</v>
      </c>
      <c r="K2" s="89"/>
      <c r="L2" s="89"/>
      <c r="M2" s="90"/>
      <c r="N2" s="88" t="s">
        <v>2</v>
      </c>
      <c r="O2" s="89"/>
      <c r="P2" s="89"/>
      <c r="Q2" s="90"/>
      <c r="R2" s="88" t="s">
        <v>3</v>
      </c>
      <c r="S2" s="89"/>
      <c r="T2" s="89"/>
      <c r="U2" s="90"/>
      <c r="V2" s="91" t="s">
        <v>12</v>
      </c>
      <c r="W2" s="89"/>
      <c r="X2" s="89"/>
      <c r="Y2" s="90"/>
    </row>
    <row r="3" spans="1:25" ht="29.25" customHeight="1" thickBot="1">
      <c r="A3" s="18" t="s">
        <v>9</v>
      </c>
      <c r="B3" s="22" t="s">
        <v>11</v>
      </c>
      <c r="C3" s="1" t="s">
        <v>4</v>
      </c>
      <c r="D3" s="11" t="s">
        <v>10</v>
      </c>
      <c r="E3" s="48" t="s">
        <v>33</v>
      </c>
      <c r="F3" s="40" t="s">
        <v>16</v>
      </c>
      <c r="G3" s="41" t="s">
        <v>17</v>
      </c>
      <c r="H3" s="41" t="s">
        <v>18</v>
      </c>
      <c r="I3" s="42" t="s">
        <v>19</v>
      </c>
      <c r="J3" s="40" t="s">
        <v>20</v>
      </c>
      <c r="K3" s="41" t="s">
        <v>21</v>
      </c>
      <c r="L3" s="41" t="s">
        <v>22</v>
      </c>
      <c r="M3" s="42" t="s">
        <v>23</v>
      </c>
      <c r="N3" s="40" t="s">
        <v>24</v>
      </c>
      <c r="O3" s="41" t="s">
        <v>25</v>
      </c>
      <c r="P3" s="41" t="s">
        <v>26</v>
      </c>
      <c r="Q3" s="42" t="s">
        <v>27</v>
      </c>
      <c r="R3" s="40" t="s">
        <v>28</v>
      </c>
      <c r="S3" s="41" t="s">
        <v>29</v>
      </c>
      <c r="T3" s="41" t="s">
        <v>30</v>
      </c>
      <c r="U3" s="42" t="s">
        <v>31</v>
      </c>
      <c r="V3" s="36" t="s">
        <v>5</v>
      </c>
      <c r="W3" s="2" t="s">
        <v>6</v>
      </c>
      <c r="X3" s="2" t="s">
        <v>8</v>
      </c>
      <c r="Y3" s="23" t="s">
        <v>7</v>
      </c>
    </row>
    <row r="4" spans="1:25" ht="18" customHeight="1">
      <c r="A4" s="19">
        <v>1</v>
      </c>
      <c r="B4" s="9"/>
      <c r="C4" s="3"/>
      <c r="D4" s="12"/>
      <c r="E4" s="49"/>
      <c r="F4" s="9"/>
      <c r="G4" s="37"/>
      <c r="H4" s="3"/>
      <c r="I4" s="14"/>
      <c r="J4" s="9"/>
      <c r="K4" s="37"/>
      <c r="L4" s="3">
        <f aca="true" t="shared" si="0" ref="L4:L25">J4+K4</f>
        <v>0</v>
      </c>
      <c r="M4" s="14"/>
      <c r="N4" s="9"/>
      <c r="O4" s="37"/>
      <c r="P4" s="3">
        <f aca="true" t="shared" si="1" ref="P4:P28">N4+O4</f>
        <v>0</v>
      </c>
      <c r="Q4" s="14"/>
      <c r="R4" s="9"/>
      <c r="S4" s="37"/>
      <c r="T4" s="3">
        <f aca="true" t="shared" si="2" ref="T4:T28">R4+S4</f>
        <v>0</v>
      </c>
      <c r="U4" s="14"/>
      <c r="V4" s="33" t="str">
        <f aca="true" t="shared" si="3" ref="V4:V25">IF(F4+J4+N4+R4=0," ",F4+J4+N4+R4)</f>
        <v> </v>
      </c>
      <c r="W4" s="4" t="str">
        <f aca="true" t="shared" si="4" ref="W4:W25">IF(F4+J4+N4+R4=0," ",G4+K4+O4+S4)</f>
        <v> </v>
      </c>
      <c r="X4" s="5">
        <f aca="true" t="shared" si="5" ref="X4:X31">IF(F4+J4+N4+R4=0,0,H4+L4+P4+T4)</f>
        <v>0</v>
      </c>
      <c r="Y4" s="24" t="str">
        <f aca="true" t="shared" si="6" ref="Y4:Y25">IF(F4+J4+N4+R4=0," ",I4+M4+Q4+U4)</f>
        <v> </v>
      </c>
    </row>
    <row r="5" spans="1:25" ht="18" customHeight="1">
      <c r="A5" s="20">
        <v>2</v>
      </c>
      <c r="B5" s="10"/>
      <c r="C5" s="6"/>
      <c r="D5" s="13"/>
      <c r="E5" s="50"/>
      <c r="F5" s="10"/>
      <c r="G5" s="38"/>
      <c r="H5" s="6">
        <f aca="true" t="shared" si="7" ref="H5:H25">F5+G5</f>
        <v>0</v>
      </c>
      <c r="I5" s="15"/>
      <c r="J5" s="10"/>
      <c r="K5" s="38"/>
      <c r="L5" s="6">
        <f t="shared" si="0"/>
        <v>0</v>
      </c>
      <c r="M5" s="15"/>
      <c r="N5" s="10"/>
      <c r="O5" s="38"/>
      <c r="P5" s="6">
        <f t="shared" si="1"/>
        <v>0</v>
      </c>
      <c r="Q5" s="15"/>
      <c r="R5" s="10"/>
      <c r="S5" s="38"/>
      <c r="T5" s="6">
        <f t="shared" si="2"/>
        <v>0</v>
      </c>
      <c r="U5" s="15"/>
      <c r="V5" s="34" t="str">
        <f t="shared" si="3"/>
        <v> </v>
      </c>
      <c r="W5" s="7" t="str">
        <f t="shared" si="4"/>
        <v> </v>
      </c>
      <c r="X5" s="8">
        <f t="shared" si="5"/>
        <v>0</v>
      </c>
      <c r="Y5" s="25" t="str">
        <f t="shared" si="6"/>
        <v> </v>
      </c>
    </row>
    <row r="6" spans="1:25" ht="18" customHeight="1">
      <c r="A6" s="20">
        <v>3</v>
      </c>
      <c r="B6" s="10"/>
      <c r="C6" s="6"/>
      <c r="D6" s="13"/>
      <c r="E6" s="50"/>
      <c r="F6" s="10"/>
      <c r="G6" s="38"/>
      <c r="H6" s="6">
        <f t="shared" si="7"/>
        <v>0</v>
      </c>
      <c r="I6" s="15"/>
      <c r="J6" s="10"/>
      <c r="K6" s="38"/>
      <c r="L6" s="6">
        <f t="shared" si="0"/>
        <v>0</v>
      </c>
      <c r="M6" s="15"/>
      <c r="N6" s="10"/>
      <c r="O6" s="38"/>
      <c r="P6" s="6">
        <v>150</v>
      </c>
      <c r="Q6" s="15"/>
      <c r="R6" s="10"/>
      <c r="S6" s="38"/>
      <c r="T6" s="6">
        <f t="shared" si="2"/>
        <v>0</v>
      </c>
      <c r="U6" s="15"/>
      <c r="V6" s="34" t="str">
        <f>IF(F6+J6+N6+R6=0," ",F6+J6+N6+R6)</f>
        <v> </v>
      </c>
      <c r="W6" s="7" t="str">
        <f>IF(F6+J6+N6+R6=0," ",G6+K6+O6+S6)</f>
        <v> </v>
      </c>
      <c r="X6" s="8">
        <f t="shared" si="5"/>
        <v>0</v>
      </c>
      <c r="Y6" s="25" t="str">
        <f>IF(F6+J6+N6+R6=0," ",I6+M6+Q6+U6)</f>
        <v> </v>
      </c>
    </row>
    <row r="7" spans="1:25" ht="18" customHeight="1">
      <c r="A7" s="20">
        <v>4</v>
      </c>
      <c r="B7" s="10"/>
      <c r="C7" s="6"/>
      <c r="D7" s="13"/>
      <c r="E7" s="50"/>
      <c r="F7" s="10"/>
      <c r="G7" s="38"/>
      <c r="H7" s="6">
        <f t="shared" si="7"/>
        <v>0</v>
      </c>
      <c r="I7" s="15"/>
      <c r="J7" s="10"/>
      <c r="K7" s="38"/>
      <c r="L7" s="6">
        <f t="shared" si="0"/>
        <v>0</v>
      </c>
      <c r="M7" s="15"/>
      <c r="N7" s="10"/>
      <c r="O7" s="38"/>
      <c r="P7" s="6">
        <f t="shared" si="1"/>
        <v>0</v>
      </c>
      <c r="Q7" s="15"/>
      <c r="R7" s="10"/>
      <c r="S7" s="38"/>
      <c r="T7" s="6">
        <f t="shared" si="2"/>
        <v>0</v>
      </c>
      <c r="U7" s="15"/>
      <c r="V7" s="34" t="str">
        <f>IF(F7+J7+N7+R7=0," ",F7+J7+N7+R7)</f>
        <v> </v>
      </c>
      <c r="W7" s="7" t="str">
        <f>IF(F7+J7+N7+R7=0," ",G7+K7+O7+S7)</f>
        <v> </v>
      </c>
      <c r="X7" s="8">
        <f>IF(F7+J7+N7+R7=0,0,H7+L7+P7+T7)</f>
        <v>0</v>
      </c>
      <c r="Y7" s="25" t="str">
        <f>IF(F7+J7+N7+R7=0," ",I7+M7+Q7+U7)</f>
        <v> </v>
      </c>
    </row>
    <row r="8" spans="1:25" ht="18" customHeight="1">
      <c r="A8" s="20">
        <v>5</v>
      </c>
      <c r="B8" s="10"/>
      <c r="C8" s="6"/>
      <c r="D8" s="13"/>
      <c r="E8" s="50"/>
      <c r="F8" s="10"/>
      <c r="G8" s="38"/>
      <c r="H8" s="6">
        <f t="shared" si="7"/>
        <v>0</v>
      </c>
      <c r="I8" s="15"/>
      <c r="J8" s="10"/>
      <c r="K8" s="38"/>
      <c r="L8" s="6"/>
      <c r="M8" s="15"/>
      <c r="N8" s="10"/>
      <c r="O8" s="38"/>
      <c r="P8" s="6">
        <f t="shared" si="1"/>
        <v>0</v>
      </c>
      <c r="Q8" s="15"/>
      <c r="R8" s="10"/>
      <c r="S8" s="38"/>
      <c r="T8" s="6">
        <f t="shared" si="2"/>
        <v>0</v>
      </c>
      <c r="U8" s="15"/>
      <c r="V8" s="34" t="str">
        <f>IF(F8+J8+N8+R8=0," ",F8+J8+N8+R8)</f>
        <v> </v>
      </c>
      <c r="W8" s="7" t="str">
        <f>IF(F8+J8+N8+R8=0," ",G8+K8+O8+S8)</f>
        <v> </v>
      </c>
      <c r="X8" s="8">
        <f t="shared" si="5"/>
        <v>0</v>
      </c>
      <c r="Y8" s="25" t="str">
        <f>IF(F8+J8+N8+R8=0," ",I8+M8+Q8+U8)</f>
        <v> </v>
      </c>
    </row>
    <row r="9" spans="1:25" ht="18" customHeight="1">
      <c r="A9" s="20">
        <v>6</v>
      </c>
      <c r="B9" s="10"/>
      <c r="C9" s="6"/>
      <c r="D9" s="13"/>
      <c r="E9" s="50"/>
      <c r="F9" s="10"/>
      <c r="G9" s="38"/>
      <c r="H9" s="6">
        <f t="shared" si="7"/>
        <v>0</v>
      </c>
      <c r="I9" s="15"/>
      <c r="J9" s="10"/>
      <c r="K9" s="38"/>
      <c r="L9" s="6">
        <f t="shared" si="0"/>
        <v>0</v>
      </c>
      <c r="M9" s="15"/>
      <c r="N9" s="10"/>
      <c r="O9" s="38"/>
      <c r="P9" s="6">
        <f t="shared" si="1"/>
        <v>0</v>
      </c>
      <c r="Q9" s="15"/>
      <c r="R9" s="10"/>
      <c r="S9" s="38"/>
      <c r="T9" s="6">
        <f t="shared" si="2"/>
        <v>0</v>
      </c>
      <c r="U9" s="15"/>
      <c r="V9" s="34" t="str">
        <f t="shared" si="3"/>
        <v> </v>
      </c>
      <c r="W9" s="7" t="str">
        <f t="shared" si="4"/>
        <v> </v>
      </c>
      <c r="X9" s="8">
        <f>IF(F9+J9+N9+R9=0,0,H9+L9+P9+T9)</f>
        <v>0</v>
      </c>
      <c r="Y9" s="25" t="str">
        <f t="shared" si="6"/>
        <v> </v>
      </c>
    </row>
    <row r="10" spans="1:25" ht="18" customHeight="1">
      <c r="A10" s="20">
        <v>7</v>
      </c>
      <c r="B10" s="10"/>
      <c r="C10" s="6"/>
      <c r="D10" s="13"/>
      <c r="E10" s="50"/>
      <c r="F10" s="10"/>
      <c r="G10" s="38"/>
      <c r="H10" s="6">
        <f t="shared" si="7"/>
        <v>0</v>
      </c>
      <c r="I10" s="15"/>
      <c r="J10" s="10"/>
      <c r="K10" s="38"/>
      <c r="L10" s="6">
        <f t="shared" si="0"/>
        <v>0</v>
      </c>
      <c r="M10" s="15"/>
      <c r="N10" s="10"/>
      <c r="O10" s="38"/>
      <c r="P10" s="6">
        <f t="shared" si="1"/>
        <v>0</v>
      </c>
      <c r="Q10" s="15"/>
      <c r="R10" s="10"/>
      <c r="S10" s="38"/>
      <c r="T10" s="6">
        <f t="shared" si="2"/>
        <v>0</v>
      </c>
      <c r="U10" s="15"/>
      <c r="V10" s="34" t="str">
        <f>IF(F10+J10+N10+R10=0," ",F10+J10+N10+R10)</f>
        <v> </v>
      </c>
      <c r="W10" s="7" t="str">
        <f>IF(F10+J10+N10+R10=0," ",G10+K10+O10+S10)</f>
        <v> </v>
      </c>
      <c r="X10" s="8">
        <f t="shared" si="5"/>
        <v>0</v>
      </c>
      <c r="Y10" s="25" t="str">
        <f>IF(F10+J10+N10+R10=0," ",I10+M10+Q10+U10)</f>
        <v> </v>
      </c>
    </row>
    <row r="11" spans="1:25" ht="18" customHeight="1">
      <c r="A11" s="20">
        <v>8</v>
      </c>
      <c r="B11" s="10"/>
      <c r="C11" s="6"/>
      <c r="D11" s="13"/>
      <c r="E11" s="50"/>
      <c r="F11" s="10"/>
      <c r="G11" s="38"/>
      <c r="H11" s="6">
        <f t="shared" si="7"/>
        <v>0</v>
      </c>
      <c r="I11" s="15"/>
      <c r="J11" s="10"/>
      <c r="K11" s="38"/>
      <c r="L11" s="6">
        <f t="shared" si="0"/>
        <v>0</v>
      </c>
      <c r="M11" s="15"/>
      <c r="N11" s="10"/>
      <c r="O11" s="38"/>
      <c r="P11" s="6">
        <f t="shared" si="1"/>
        <v>0</v>
      </c>
      <c r="Q11" s="15"/>
      <c r="R11" s="10"/>
      <c r="S11" s="38"/>
      <c r="T11" s="6">
        <f t="shared" si="2"/>
        <v>0</v>
      </c>
      <c r="U11" s="15"/>
      <c r="V11" s="34" t="str">
        <f t="shared" si="3"/>
        <v> </v>
      </c>
      <c r="W11" s="7" t="str">
        <f t="shared" si="4"/>
        <v> </v>
      </c>
      <c r="X11" s="8">
        <f t="shared" si="5"/>
        <v>0</v>
      </c>
      <c r="Y11" s="25" t="str">
        <f t="shared" si="6"/>
        <v> </v>
      </c>
    </row>
    <row r="12" spans="1:25" ht="18" customHeight="1">
      <c r="A12" s="20">
        <v>9</v>
      </c>
      <c r="B12" s="10"/>
      <c r="C12" s="6"/>
      <c r="D12" s="13"/>
      <c r="E12" s="50"/>
      <c r="F12" s="10"/>
      <c r="G12" s="38"/>
      <c r="H12" s="6">
        <f>F12+G12</f>
        <v>0</v>
      </c>
      <c r="I12" s="15"/>
      <c r="J12" s="10"/>
      <c r="K12" s="38"/>
      <c r="L12" s="6">
        <f>J12+K12</f>
        <v>0</v>
      </c>
      <c r="M12" s="15"/>
      <c r="N12" s="10"/>
      <c r="O12" s="38"/>
      <c r="P12" s="6">
        <f>N12+O12</f>
        <v>0</v>
      </c>
      <c r="Q12" s="15"/>
      <c r="R12" s="10"/>
      <c r="S12" s="38"/>
      <c r="T12" s="6">
        <v>126</v>
      </c>
      <c r="U12" s="15"/>
      <c r="V12" s="34" t="str">
        <f t="shared" si="3"/>
        <v> </v>
      </c>
      <c r="W12" s="7" t="str">
        <f t="shared" si="4"/>
        <v> </v>
      </c>
      <c r="X12" s="8">
        <f>IF(F12+J12+N12+R12=0,0,H12+L12+P12+T12)</f>
        <v>0</v>
      </c>
      <c r="Y12" s="25" t="str">
        <f t="shared" si="6"/>
        <v> </v>
      </c>
    </row>
    <row r="13" spans="1:25" ht="18" customHeight="1">
      <c r="A13" s="20">
        <v>10</v>
      </c>
      <c r="B13" s="10"/>
      <c r="C13" s="6"/>
      <c r="D13" s="13"/>
      <c r="E13" s="50"/>
      <c r="F13" s="10"/>
      <c r="G13" s="38"/>
      <c r="H13" s="6">
        <f t="shared" si="7"/>
        <v>0</v>
      </c>
      <c r="I13" s="15"/>
      <c r="J13" s="10"/>
      <c r="K13" s="38"/>
      <c r="L13" s="6">
        <f t="shared" si="0"/>
        <v>0</v>
      </c>
      <c r="M13" s="15"/>
      <c r="N13" s="10"/>
      <c r="O13" s="38"/>
      <c r="P13" s="6">
        <f t="shared" si="1"/>
        <v>0</v>
      </c>
      <c r="Q13" s="15"/>
      <c r="R13" s="10"/>
      <c r="S13" s="38"/>
      <c r="T13" s="6">
        <f t="shared" si="2"/>
        <v>0</v>
      </c>
      <c r="U13" s="15"/>
      <c r="V13" s="34" t="str">
        <f>IF(F13+J13+N13+R13=0," ",F13+J13+N13+R13)</f>
        <v> </v>
      </c>
      <c r="W13" s="7" t="str">
        <f>IF(F13+J13+N13+R13=0," ",G13+K13+O13+S13)</f>
        <v> </v>
      </c>
      <c r="X13" s="8">
        <f>IF(F13+J13+N13+R13=0,0,H13+L13+P13+T13)</f>
        <v>0</v>
      </c>
      <c r="Y13" s="25" t="str">
        <f>IF(F13+J13+N13+R13=0," ",I13+M13+Q13+U13)</f>
        <v> </v>
      </c>
    </row>
    <row r="14" spans="1:25" ht="18" customHeight="1">
      <c r="A14" s="20">
        <v>11</v>
      </c>
      <c r="B14" s="10"/>
      <c r="C14" s="6"/>
      <c r="D14" s="13"/>
      <c r="E14" s="50"/>
      <c r="F14" s="10"/>
      <c r="G14" s="38"/>
      <c r="H14" s="6">
        <f t="shared" si="7"/>
        <v>0</v>
      </c>
      <c r="I14" s="15"/>
      <c r="J14" s="10"/>
      <c r="K14" s="38"/>
      <c r="L14" s="6">
        <f t="shared" si="0"/>
        <v>0</v>
      </c>
      <c r="M14" s="15"/>
      <c r="N14" s="10"/>
      <c r="O14" s="38"/>
      <c r="P14" s="6">
        <f t="shared" si="1"/>
        <v>0</v>
      </c>
      <c r="Q14" s="15"/>
      <c r="R14" s="10"/>
      <c r="S14" s="38"/>
      <c r="T14" s="6">
        <f t="shared" si="2"/>
        <v>0</v>
      </c>
      <c r="U14" s="15"/>
      <c r="V14" s="34" t="str">
        <f>IF(F14+J14+N14+R14=0," ",F14+J14+N14+R14)</f>
        <v> </v>
      </c>
      <c r="W14" s="7" t="str">
        <f>IF(F14+J14+N14+R14=0," ",G14+K14+O14+S14)</f>
        <v> </v>
      </c>
      <c r="X14" s="8">
        <f t="shared" si="5"/>
        <v>0</v>
      </c>
      <c r="Y14" s="25" t="str">
        <f>IF(F14+J14+N14+R14=0," ",I14+M14+Q14+U14)</f>
        <v> </v>
      </c>
    </row>
    <row r="15" spans="1:25" ht="18" customHeight="1">
      <c r="A15" s="20">
        <v>12</v>
      </c>
      <c r="B15" s="10"/>
      <c r="C15" s="6"/>
      <c r="D15" s="13"/>
      <c r="E15" s="50"/>
      <c r="F15" s="10"/>
      <c r="G15" s="38"/>
      <c r="H15" s="6">
        <f t="shared" si="7"/>
        <v>0</v>
      </c>
      <c r="I15" s="15"/>
      <c r="J15" s="10"/>
      <c r="K15" s="38"/>
      <c r="L15" s="6">
        <f t="shared" si="0"/>
        <v>0</v>
      </c>
      <c r="M15" s="15"/>
      <c r="N15" s="10"/>
      <c r="O15" s="38"/>
      <c r="P15" s="6">
        <f t="shared" si="1"/>
        <v>0</v>
      </c>
      <c r="Q15" s="15"/>
      <c r="R15" s="10"/>
      <c r="S15" s="38"/>
      <c r="T15" s="6">
        <f t="shared" si="2"/>
        <v>0</v>
      </c>
      <c r="U15" s="15"/>
      <c r="V15" s="34" t="str">
        <f>IF(F15+J15+N15+R15=0," ",F15+J15+N15+R15)</f>
        <v> </v>
      </c>
      <c r="W15" s="7" t="str">
        <f>IF(F15+J15+N15+R15=0," ",G15+K15+O15+S15)</f>
        <v> </v>
      </c>
      <c r="X15" s="8">
        <f t="shared" si="5"/>
        <v>0</v>
      </c>
      <c r="Y15" s="25" t="str">
        <f>IF(F15+J15+N15+R15=0," ",I15+M15+Q15+U15)</f>
        <v> </v>
      </c>
    </row>
    <row r="16" spans="1:25" ht="18" customHeight="1">
      <c r="A16" s="20">
        <v>13</v>
      </c>
      <c r="B16" s="10"/>
      <c r="C16" s="6"/>
      <c r="D16" s="13"/>
      <c r="E16" s="50"/>
      <c r="F16" s="10"/>
      <c r="G16" s="38"/>
      <c r="H16" s="6">
        <f t="shared" si="7"/>
        <v>0</v>
      </c>
      <c r="I16" s="15"/>
      <c r="J16" s="10"/>
      <c r="K16" s="38"/>
      <c r="L16" s="6">
        <f t="shared" si="0"/>
        <v>0</v>
      </c>
      <c r="M16" s="15"/>
      <c r="N16" s="10"/>
      <c r="O16" s="38"/>
      <c r="P16" s="6">
        <f t="shared" si="1"/>
        <v>0</v>
      </c>
      <c r="Q16" s="15"/>
      <c r="R16" s="10"/>
      <c r="S16" s="38"/>
      <c r="T16" s="6">
        <f t="shared" si="2"/>
        <v>0</v>
      </c>
      <c r="U16" s="15"/>
      <c r="V16" s="34" t="str">
        <f>IF(F16+J16+N16+R16=0," ",F16+J16+N16+R16)</f>
        <v> </v>
      </c>
      <c r="W16" s="7" t="str">
        <f>IF(F16+J16+N16+R16=0," ",G16+K16+O16+S16)</f>
        <v> </v>
      </c>
      <c r="X16" s="8">
        <f t="shared" si="5"/>
        <v>0</v>
      </c>
      <c r="Y16" s="25" t="str">
        <f>IF(F16+J16+N16+R16=0," ",I16+M16+Q16+U16)</f>
        <v> </v>
      </c>
    </row>
    <row r="17" spans="1:25" ht="18" customHeight="1">
      <c r="A17" s="20">
        <v>14</v>
      </c>
      <c r="B17" s="10"/>
      <c r="C17" s="6"/>
      <c r="D17" s="13"/>
      <c r="E17" s="50"/>
      <c r="F17" s="10"/>
      <c r="G17" s="38"/>
      <c r="H17" s="6">
        <f t="shared" si="7"/>
        <v>0</v>
      </c>
      <c r="I17" s="15"/>
      <c r="J17" s="10"/>
      <c r="K17" s="38"/>
      <c r="L17" s="6">
        <f t="shared" si="0"/>
        <v>0</v>
      </c>
      <c r="M17" s="15"/>
      <c r="N17" s="10"/>
      <c r="O17" s="38"/>
      <c r="P17" s="6">
        <f t="shared" si="1"/>
        <v>0</v>
      </c>
      <c r="Q17" s="15"/>
      <c r="R17" s="10"/>
      <c r="S17" s="38"/>
      <c r="T17" s="6">
        <f t="shared" si="2"/>
        <v>0</v>
      </c>
      <c r="U17" s="15"/>
      <c r="V17" s="34" t="str">
        <f t="shared" si="3"/>
        <v> </v>
      </c>
      <c r="W17" s="7" t="str">
        <f t="shared" si="4"/>
        <v> </v>
      </c>
      <c r="X17" s="8">
        <f>IF(F17+J17+N17+R17=0,0,H17+L17+P17+T17)</f>
        <v>0</v>
      </c>
      <c r="Y17" s="25" t="str">
        <f t="shared" si="6"/>
        <v> </v>
      </c>
    </row>
    <row r="18" spans="1:25" ht="18" customHeight="1">
      <c r="A18" s="20">
        <v>15</v>
      </c>
      <c r="B18" s="10"/>
      <c r="C18" s="6"/>
      <c r="D18" s="13"/>
      <c r="E18" s="50"/>
      <c r="F18" s="10"/>
      <c r="G18" s="38"/>
      <c r="H18" s="6">
        <f t="shared" si="7"/>
        <v>0</v>
      </c>
      <c r="I18" s="15"/>
      <c r="J18" s="10"/>
      <c r="K18" s="38"/>
      <c r="L18" s="6">
        <f t="shared" si="0"/>
        <v>0</v>
      </c>
      <c r="M18" s="15"/>
      <c r="N18" s="10"/>
      <c r="O18" s="38"/>
      <c r="P18" s="6">
        <f t="shared" si="1"/>
        <v>0</v>
      </c>
      <c r="Q18" s="15"/>
      <c r="R18" s="10"/>
      <c r="S18" s="38"/>
      <c r="T18" s="6">
        <f t="shared" si="2"/>
        <v>0</v>
      </c>
      <c r="U18" s="15"/>
      <c r="V18" s="34" t="str">
        <f t="shared" si="3"/>
        <v> </v>
      </c>
      <c r="W18" s="7" t="str">
        <f t="shared" si="4"/>
        <v> </v>
      </c>
      <c r="X18" s="8">
        <f t="shared" si="5"/>
        <v>0</v>
      </c>
      <c r="Y18" s="25" t="str">
        <f t="shared" si="6"/>
        <v> </v>
      </c>
    </row>
    <row r="19" spans="1:25" ht="18" customHeight="1">
      <c r="A19" s="20">
        <v>16</v>
      </c>
      <c r="B19" s="10"/>
      <c r="C19" s="6"/>
      <c r="D19" s="13"/>
      <c r="E19" s="50"/>
      <c r="F19" s="10"/>
      <c r="G19" s="38"/>
      <c r="H19" s="6">
        <f t="shared" si="7"/>
        <v>0</v>
      </c>
      <c r="I19" s="15"/>
      <c r="J19" s="10"/>
      <c r="K19" s="38"/>
      <c r="L19" s="6">
        <f t="shared" si="0"/>
        <v>0</v>
      </c>
      <c r="M19" s="15"/>
      <c r="N19" s="10"/>
      <c r="O19" s="38"/>
      <c r="P19" s="6">
        <f t="shared" si="1"/>
        <v>0</v>
      </c>
      <c r="Q19" s="15"/>
      <c r="R19" s="10"/>
      <c r="S19" s="38"/>
      <c r="T19" s="6">
        <f t="shared" si="2"/>
        <v>0</v>
      </c>
      <c r="U19" s="15"/>
      <c r="V19" s="34" t="str">
        <f t="shared" si="3"/>
        <v> </v>
      </c>
      <c r="W19" s="7" t="str">
        <f t="shared" si="4"/>
        <v> </v>
      </c>
      <c r="X19" s="8">
        <f t="shared" si="5"/>
        <v>0</v>
      </c>
      <c r="Y19" s="25" t="str">
        <f t="shared" si="6"/>
        <v> </v>
      </c>
    </row>
    <row r="20" spans="1:25" ht="18" customHeight="1">
      <c r="A20" s="20">
        <v>17</v>
      </c>
      <c r="B20" s="10"/>
      <c r="C20" s="6"/>
      <c r="D20" s="13"/>
      <c r="E20" s="50"/>
      <c r="F20" s="10"/>
      <c r="G20" s="38"/>
      <c r="H20" s="6">
        <f t="shared" si="7"/>
        <v>0</v>
      </c>
      <c r="I20" s="15"/>
      <c r="J20" s="10"/>
      <c r="K20" s="38"/>
      <c r="L20" s="6">
        <f t="shared" si="0"/>
        <v>0</v>
      </c>
      <c r="M20" s="15"/>
      <c r="N20" s="10"/>
      <c r="O20" s="38"/>
      <c r="P20" s="6">
        <v>101</v>
      </c>
      <c r="Q20" s="15"/>
      <c r="R20" s="10"/>
      <c r="S20" s="38"/>
      <c r="T20" s="6">
        <v>132</v>
      </c>
      <c r="U20" s="15"/>
      <c r="V20" s="34"/>
      <c r="W20" s="7" t="str">
        <f t="shared" si="4"/>
        <v> </v>
      </c>
      <c r="X20" s="8">
        <f t="shared" si="5"/>
        <v>0</v>
      </c>
      <c r="Y20" s="25" t="str">
        <f t="shared" si="6"/>
        <v> </v>
      </c>
    </row>
    <row r="21" spans="1:25" ht="18" customHeight="1">
      <c r="A21" s="20">
        <v>18</v>
      </c>
      <c r="B21" s="10"/>
      <c r="C21" s="6"/>
      <c r="D21" s="13"/>
      <c r="E21" s="50"/>
      <c r="F21" s="10"/>
      <c r="G21" s="38"/>
      <c r="H21" s="6">
        <f t="shared" si="7"/>
        <v>0</v>
      </c>
      <c r="I21" s="15"/>
      <c r="J21" s="10"/>
      <c r="K21" s="38"/>
      <c r="L21" s="6">
        <f t="shared" si="0"/>
        <v>0</v>
      </c>
      <c r="M21" s="15"/>
      <c r="N21" s="10"/>
      <c r="O21" s="38"/>
      <c r="P21" s="6">
        <f t="shared" si="1"/>
        <v>0</v>
      </c>
      <c r="Q21" s="15"/>
      <c r="R21" s="10"/>
      <c r="S21" s="38"/>
      <c r="T21" s="6">
        <f t="shared" si="2"/>
        <v>0</v>
      </c>
      <c r="U21" s="15"/>
      <c r="V21" s="34" t="str">
        <f t="shared" si="3"/>
        <v> </v>
      </c>
      <c r="W21" s="7" t="str">
        <f t="shared" si="4"/>
        <v> </v>
      </c>
      <c r="X21" s="8">
        <f t="shared" si="5"/>
        <v>0</v>
      </c>
      <c r="Y21" s="25" t="str">
        <f t="shared" si="6"/>
        <v> </v>
      </c>
    </row>
    <row r="22" spans="1:25" ht="18" customHeight="1">
      <c r="A22" s="20">
        <v>19</v>
      </c>
      <c r="B22" s="10"/>
      <c r="C22" s="6"/>
      <c r="D22" s="13"/>
      <c r="E22" s="50"/>
      <c r="F22" s="10"/>
      <c r="G22" s="38"/>
      <c r="H22" s="6">
        <f t="shared" si="7"/>
        <v>0</v>
      </c>
      <c r="I22" s="15"/>
      <c r="J22" s="10"/>
      <c r="K22" s="38"/>
      <c r="L22" s="6">
        <f t="shared" si="0"/>
        <v>0</v>
      </c>
      <c r="M22" s="15"/>
      <c r="N22" s="10"/>
      <c r="O22" s="38"/>
      <c r="P22" s="6">
        <f t="shared" si="1"/>
        <v>0</v>
      </c>
      <c r="Q22" s="15"/>
      <c r="R22" s="10"/>
      <c r="S22" s="38"/>
      <c r="T22" s="6">
        <f t="shared" si="2"/>
        <v>0</v>
      </c>
      <c r="U22" s="15"/>
      <c r="V22" s="34" t="str">
        <f t="shared" si="3"/>
        <v> </v>
      </c>
      <c r="W22" s="7" t="str">
        <f t="shared" si="4"/>
        <v> </v>
      </c>
      <c r="X22" s="8">
        <f>IF(F22+J22+N22+R22=0,0,H22+L22+P22+T22)</f>
        <v>0</v>
      </c>
      <c r="Y22" s="25" t="str">
        <f t="shared" si="6"/>
        <v> </v>
      </c>
    </row>
    <row r="23" spans="1:25" ht="18" customHeight="1">
      <c r="A23" s="20">
        <v>20</v>
      </c>
      <c r="B23" s="10"/>
      <c r="C23" s="6"/>
      <c r="D23" s="13"/>
      <c r="E23" s="50"/>
      <c r="F23" s="10"/>
      <c r="G23" s="38"/>
      <c r="H23" s="6">
        <f t="shared" si="7"/>
        <v>0</v>
      </c>
      <c r="I23" s="15"/>
      <c r="J23" s="10"/>
      <c r="K23" s="38"/>
      <c r="L23" s="6">
        <f t="shared" si="0"/>
        <v>0</v>
      </c>
      <c r="M23" s="15"/>
      <c r="N23" s="10"/>
      <c r="O23" s="38"/>
      <c r="P23" s="6">
        <f t="shared" si="1"/>
        <v>0</v>
      </c>
      <c r="Q23" s="15"/>
      <c r="R23" s="10"/>
      <c r="S23" s="38"/>
      <c r="T23" s="6">
        <f t="shared" si="2"/>
        <v>0</v>
      </c>
      <c r="U23" s="15"/>
      <c r="V23" s="34" t="str">
        <f>IF(F23+J23+N23+R23=0," ",F23+J23+N23+R23)</f>
        <v> </v>
      </c>
      <c r="W23" s="7" t="str">
        <f>IF(F23+J23+N23+R23=0," ",G23+K23+O23+S23)</f>
        <v> </v>
      </c>
      <c r="X23" s="8">
        <f t="shared" si="5"/>
        <v>0</v>
      </c>
      <c r="Y23" s="25" t="str">
        <f>IF(F23+J23+N23+R23=0," ",I23+M23+Q23+U23)</f>
        <v> </v>
      </c>
    </row>
    <row r="24" spans="1:25" ht="18" customHeight="1">
      <c r="A24" s="20">
        <v>21</v>
      </c>
      <c r="B24" s="10"/>
      <c r="C24" s="6"/>
      <c r="D24" s="13"/>
      <c r="E24" s="50"/>
      <c r="F24" s="10"/>
      <c r="G24" s="38"/>
      <c r="H24" s="6">
        <f t="shared" si="7"/>
        <v>0</v>
      </c>
      <c r="I24" s="15"/>
      <c r="J24" s="10"/>
      <c r="K24" s="38"/>
      <c r="L24" s="6">
        <f t="shared" si="0"/>
        <v>0</v>
      </c>
      <c r="M24" s="15"/>
      <c r="N24" s="10"/>
      <c r="O24" s="38"/>
      <c r="P24" s="6">
        <f t="shared" si="1"/>
        <v>0</v>
      </c>
      <c r="Q24" s="15"/>
      <c r="R24" s="10"/>
      <c r="S24" s="38"/>
      <c r="T24" s="6">
        <f t="shared" si="2"/>
        <v>0</v>
      </c>
      <c r="U24" s="15"/>
      <c r="V24" s="34" t="str">
        <f t="shared" si="3"/>
        <v> </v>
      </c>
      <c r="W24" s="7" t="str">
        <f t="shared" si="4"/>
        <v> </v>
      </c>
      <c r="X24" s="8">
        <f t="shared" si="5"/>
        <v>0</v>
      </c>
      <c r="Y24" s="25" t="str">
        <f t="shared" si="6"/>
        <v> </v>
      </c>
    </row>
    <row r="25" spans="1:25" ht="18" customHeight="1">
      <c r="A25" s="20">
        <v>22</v>
      </c>
      <c r="B25" s="10"/>
      <c r="C25" s="6"/>
      <c r="D25" s="13"/>
      <c r="E25" s="50"/>
      <c r="F25" s="10"/>
      <c r="G25" s="38"/>
      <c r="H25" s="6">
        <f t="shared" si="7"/>
        <v>0</v>
      </c>
      <c r="I25" s="15"/>
      <c r="J25" s="10"/>
      <c r="K25" s="38"/>
      <c r="L25" s="6">
        <f t="shared" si="0"/>
        <v>0</v>
      </c>
      <c r="M25" s="15"/>
      <c r="N25" s="10"/>
      <c r="O25" s="38"/>
      <c r="P25" s="6">
        <f t="shared" si="1"/>
        <v>0</v>
      </c>
      <c r="Q25" s="15"/>
      <c r="R25" s="10"/>
      <c r="S25" s="38"/>
      <c r="T25" s="6">
        <f t="shared" si="2"/>
        <v>0</v>
      </c>
      <c r="U25" s="15"/>
      <c r="V25" s="34" t="str">
        <f t="shared" si="3"/>
        <v> </v>
      </c>
      <c r="W25" s="7" t="str">
        <f t="shared" si="4"/>
        <v> </v>
      </c>
      <c r="X25" s="8">
        <f t="shared" si="5"/>
        <v>0</v>
      </c>
      <c r="Y25" s="25" t="str">
        <f t="shared" si="6"/>
        <v> </v>
      </c>
    </row>
    <row r="26" spans="1:25" ht="18" customHeight="1">
      <c r="A26" s="20">
        <v>23</v>
      </c>
      <c r="B26" s="10"/>
      <c r="C26" s="6"/>
      <c r="D26" s="13"/>
      <c r="E26" s="50"/>
      <c r="F26" s="10"/>
      <c r="G26" s="38"/>
      <c r="H26" s="6">
        <f aca="true" t="shared" si="8" ref="H26:H31">F26+G26</f>
        <v>0</v>
      </c>
      <c r="I26" s="15"/>
      <c r="J26" s="10"/>
      <c r="K26" s="38"/>
      <c r="L26" s="6">
        <f aca="true" t="shared" si="9" ref="L26:L31">J26+K26</f>
        <v>0</v>
      </c>
      <c r="M26" s="15"/>
      <c r="N26" s="10"/>
      <c r="O26" s="38"/>
      <c r="P26" s="6">
        <f aca="true" t="shared" si="10" ref="P26:P31">N26+O26</f>
        <v>0</v>
      </c>
      <c r="Q26" s="15"/>
      <c r="R26" s="10"/>
      <c r="S26" s="38"/>
      <c r="T26" s="6">
        <f aca="true" t="shared" si="11" ref="T26:T31">R26+S26</f>
        <v>0</v>
      </c>
      <c r="U26" s="15"/>
      <c r="V26" s="34" t="str">
        <f aca="true" t="shared" si="12" ref="V26:V31">IF(F26+J26+N26+R26=0," ",F26+J26+N26+R26)</f>
        <v> </v>
      </c>
      <c r="W26" s="7" t="str">
        <f aca="true" t="shared" si="13" ref="W26:W31">IF(F26+J26+N26+R26=0," ",G26+K26+O26+S26)</f>
        <v> </v>
      </c>
      <c r="X26" s="8">
        <f t="shared" si="5"/>
        <v>0</v>
      </c>
      <c r="Y26" s="25" t="str">
        <f aca="true" t="shared" si="14" ref="Y26:Y31">IF(F26+J26+N26+R26=0," ",I26+M26+Q26+U26)</f>
        <v> </v>
      </c>
    </row>
    <row r="27" spans="1:25" ht="18" customHeight="1">
      <c r="A27" s="20">
        <v>24</v>
      </c>
      <c r="B27" s="10"/>
      <c r="C27" s="6"/>
      <c r="D27" s="13"/>
      <c r="E27" s="50"/>
      <c r="F27" s="10"/>
      <c r="G27" s="38"/>
      <c r="H27" s="6">
        <f t="shared" si="8"/>
        <v>0</v>
      </c>
      <c r="I27" s="15"/>
      <c r="J27" s="10"/>
      <c r="K27" s="38"/>
      <c r="L27" s="6">
        <f t="shared" si="9"/>
        <v>0</v>
      </c>
      <c r="M27" s="15"/>
      <c r="N27" s="10"/>
      <c r="O27" s="38"/>
      <c r="P27" s="6">
        <f t="shared" si="1"/>
        <v>0</v>
      </c>
      <c r="Q27" s="15"/>
      <c r="R27" s="10"/>
      <c r="S27" s="38"/>
      <c r="T27" s="6">
        <f t="shared" si="11"/>
        <v>0</v>
      </c>
      <c r="U27" s="15"/>
      <c r="V27" s="34" t="str">
        <f t="shared" si="12"/>
        <v> </v>
      </c>
      <c r="W27" s="7" t="str">
        <f t="shared" si="13"/>
        <v> </v>
      </c>
      <c r="X27" s="8">
        <f t="shared" si="5"/>
        <v>0</v>
      </c>
      <c r="Y27" s="25" t="str">
        <f t="shared" si="14"/>
        <v> </v>
      </c>
    </row>
    <row r="28" spans="1:25" ht="18" customHeight="1">
      <c r="A28" s="20">
        <v>25</v>
      </c>
      <c r="B28" s="10"/>
      <c r="C28" s="6"/>
      <c r="D28" s="13"/>
      <c r="E28" s="50"/>
      <c r="F28" s="10"/>
      <c r="G28" s="38"/>
      <c r="H28" s="6">
        <f t="shared" si="8"/>
        <v>0</v>
      </c>
      <c r="I28" s="15"/>
      <c r="J28" s="10"/>
      <c r="K28" s="38"/>
      <c r="L28" s="6">
        <f t="shared" si="9"/>
        <v>0</v>
      </c>
      <c r="M28" s="15"/>
      <c r="N28" s="10"/>
      <c r="O28" s="38"/>
      <c r="P28" s="6">
        <f t="shared" si="1"/>
        <v>0</v>
      </c>
      <c r="Q28" s="15"/>
      <c r="R28" s="10"/>
      <c r="S28" s="38"/>
      <c r="T28" s="6">
        <f t="shared" si="2"/>
        <v>0</v>
      </c>
      <c r="U28" s="15"/>
      <c r="V28" s="34" t="str">
        <f t="shared" si="12"/>
        <v> </v>
      </c>
      <c r="W28" s="7" t="str">
        <f t="shared" si="13"/>
        <v> </v>
      </c>
      <c r="X28" s="8">
        <f t="shared" si="5"/>
        <v>0</v>
      </c>
      <c r="Y28" s="25" t="str">
        <f t="shared" si="14"/>
        <v> </v>
      </c>
    </row>
    <row r="29" spans="1:25" ht="18" customHeight="1">
      <c r="A29" s="20"/>
      <c r="B29" s="10"/>
      <c r="C29" s="6"/>
      <c r="D29" s="13"/>
      <c r="E29" s="50"/>
      <c r="F29" s="10"/>
      <c r="G29" s="38"/>
      <c r="H29" s="6">
        <f t="shared" si="8"/>
        <v>0</v>
      </c>
      <c r="I29" s="15"/>
      <c r="J29" s="10"/>
      <c r="K29" s="38"/>
      <c r="L29" s="6">
        <f t="shared" si="9"/>
        <v>0</v>
      </c>
      <c r="M29" s="15"/>
      <c r="N29" s="10"/>
      <c r="O29" s="38"/>
      <c r="P29" s="6">
        <f t="shared" si="10"/>
        <v>0</v>
      </c>
      <c r="Q29" s="15"/>
      <c r="R29" s="10"/>
      <c r="S29" s="38"/>
      <c r="T29" s="6">
        <f t="shared" si="11"/>
        <v>0</v>
      </c>
      <c r="U29" s="15"/>
      <c r="V29" s="34" t="str">
        <f t="shared" si="12"/>
        <v> </v>
      </c>
      <c r="W29" s="7" t="str">
        <f t="shared" si="13"/>
        <v> </v>
      </c>
      <c r="X29" s="8">
        <f t="shared" si="5"/>
        <v>0</v>
      </c>
      <c r="Y29" s="25" t="str">
        <f t="shared" si="14"/>
        <v> </v>
      </c>
    </row>
    <row r="30" spans="1:25" ht="18" customHeight="1">
      <c r="A30" s="20"/>
      <c r="B30" s="10"/>
      <c r="C30" s="6"/>
      <c r="D30" s="13"/>
      <c r="E30" s="50"/>
      <c r="F30" s="10"/>
      <c r="G30" s="38"/>
      <c r="H30" s="6">
        <f t="shared" si="8"/>
        <v>0</v>
      </c>
      <c r="I30" s="15"/>
      <c r="J30" s="10"/>
      <c r="K30" s="38"/>
      <c r="L30" s="6">
        <f t="shared" si="9"/>
        <v>0</v>
      </c>
      <c r="M30" s="15"/>
      <c r="N30" s="10"/>
      <c r="O30" s="38"/>
      <c r="P30" s="6">
        <f t="shared" si="10"/>
        <v>0</v>
      </c>
      <c r="Q30" s="15"/>
      <c r="R30" s="10"/>
      <c r="S30" s="38"/>
      <c r="T30" s="6">
        <f t="shared" si="11"/>
        <v>0</v>
      </c>
      <c r="U30" s="15"/>
      <c r="V30" s="34" t="str">
        <f t="shared" si="12"/>
        <v> </v>
      </c>
      <c r="W30" s="7" t="str">
        <f t="shared" si="13"/>
        <v> </v>
      </c>
      <c r="X30" s="8">
        <f t="shared" si="5"/>
        <v>0</v>
      </c>
      <c r="Y30" s="25" t="str">
        <f t="shared" si="14"/>
        <v> </v>
      </c>
    </row>
    <row r="31" spans="1:25" ht="18" customHeight="1">
      <c r="A31" s="20"/>
      <c r="B31" s="10"/>
      <c r="C31" s="6"/>
      <c r="D31" s="13"/>
      <c r="E31" s="50"/>
      <c r="F31" s="10"/>
      <c r="G31" s="38"/>
      <c r="H31" s="6">
        <f t="shared" si="8"/>
        <v>0</v>
      </c>
      <c r="I31" s="15"/>
      <c r="J31" s="10"/>
      <c r="K31" s="38"/>
      <c r="L31" s="6">
        <f t="shared" si="9"/>
        <v>0</v>
      </c>
      <c r="M31" s="15"/>
      <c r="N31" s="10"/>
      <c r="O31" s="38"/>
      <c r="P31" s="6">
        <f t="shared" si="10"/>
        <v>0</v>
      </c>
      <c r="Q31" s="15"/>
      <c r="R31" s="10"/>
      <c r="S31" s="38"/>
      <c r="T31" s="6">
        <f t="shared" si="11"/>
        <v>0</v>
      </c>
      <c r="U31" s="15"/>
      <c r="V31" s="34" t="str">
        <f t="shared" si="12"/>
        <v> </v>
      </c>
      <c r="W31" s="7" t="str">
        <f t="shared" si="13"/>
        <v> </v>
      </c>
      <c r="X31" s="8">
        <f t="shared" si="5"/>
        <v>0</v>
      </c>
      <c r="Y31" s="25" t="str">
        <f t="shared" si="14"/>
        <v> </v>
      </c>
    </row>
  </sheetData>
  <mergeCells count="5">
    <mergeCell ref="V2:Y2"/>
    <mergeCell ref="F2:I2"/>
    <mergeCell ref="J2:M2"/>
    <mergeCell ref="N2:Q2"/>
    <mergeCell ref="R2:U2"/>
  </mergeCells>
  <printOptions horizontalCentered="1"/>
  <pageMargins left="0.13" right="0.11811023622047245" top="1.6535433070866143" bottom="0" header="0.8267716535433072" footer="0"/>
  <pageSetup fitToHeight="2" horizontalDpi="300" verticalDpi="300" orientation="portrait" paperSize="9" scale="140" r:id="rId1"/>
  <headerFooter alignWithMargins="0">
    <oddHeader>&amp;C&amp;20Mistrovství okresu 2008 Mužů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2009-01-25T18:18:30Z</cp:lastPrinted>
  <dcterms:created xsi:type="dcterms:W3CDTF">2005-02-23T17:35:12Z</dcterms:created>
  <dcterms:modified xsi:type="dcterms:W3CDTF">2009-01-25T20:25:26Z</dcterms:modified>
  <cp:category/>
  <cp:version/>
  <cp:contentType/>
  <cp:contentStatus/>
</cp:coreProperties>
</file>